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40"/>
  </bookViews>
  <sheets>
    <sheet name="Regular" sheetId="1" r:id="rId1"/>
  </sheets>
  <definedNames>
    <definedName name="_xlnm._FilterDatabase" localSheetId="0" hidden="1">Regular!$A$1:$M$2135</definedName>
    <definedName name="_xlnm.Print_Titles" localSheetId="0">Regular!$1:$7</definedName>
  </definedNames>
  <calcPr calcId="145621"/>
</workbook>
</file>

<file path=xl/calcChain.xml><?xml version="1.0" encoding="utf-8"?>
<calcChain xmlns="http://schemas.openxmlformats.org/spreadsheetml/2006/main">
  <c r="C1828" i="1" l="1"/>
  <c r="C1801" i="1"/>
  <c r="C1306" i="1"/>
  <c r="C1190" i="1"/>
  <c r="C1100" i="1"/>
  <c r="C789" i="1"/>
  <c r="C34" i="1"/>
  <c r="J7" i="1"/>
  <c r="C2134" i="1" l="1"/>
  <c r="D1100" i="1" s="1"/>
  <c r="F1100" i="1" l="1"/>
  <c r="L1100" i="1"/>
  <c r="H1100" i="1"/>
  <c r="K1100" i="1"/>
  <c r="G1100" i="1"/>
  <c r="I1100" i="1"/>
  <c r="E1100" i="1"/>
  <c r="D1801" i="1"/>
  <c r="D34" i="1"/>
  <c r="D1828" i="1"/>
  <c r="D2130" i="1"/>
  <c r="D2126" i="1"/>
  <c r="D2122" i="1"/>
  <c r="D2118" i="1"/>
  <c r="D2114" i="1"/>
  <c r="D2110" i="1"/>
  <c r="D2106" i="1"/>
  <c r="D2102" i="1"/>
  <c r="D2132" i="1"/>
  <c r="D2128" i="1"/>
  <c r="D2124" i="1"/>
  <c r="D2120" i="1"/>
  <c r="D2116" i="1"/>
  <c r="D2112" i="1"/>
  <c r="D2108" i="1"/>
  <c r="D2104" i="1"/>
  <c r="D2100" i="1"/>
  <c r="D2131" i="1"/>
  <c r="D2127" i="1"/>
  <c r="D2123" i="1"/>
  <c r="D2119" i="1"/>
  <c r="D2115" i="1"/>
  <c r="D2111" i="1"/>
  <c r="D2107" i="1"/>
  <c r="D2103" i="1"/>
  <c r="D2125" i="1"/>
  <c r="D2109" i="1"/>
  <c r="D2098" i="1"/>
  <c r="D2094" i="1"/>
  <c r="D2090" i="1"/>
  <c r="D2086" i="1"/>
  <c r="D2082" i="1"/>
  <c r="D2078" i="1"/>
  <c r="D2074" i="1"/>
  <c r="D2070" i="1"/>
  <c r="D2117" i="1"/>
  <c r="D2101" i="1"/>
  <c r="D2099" i="1"/>
  <c r="D2096" i="1"/>
  <c r="D2092" i="1"/>
  <c r="D2088" i="1"/>
  <c r="D2084" i="1"/>
  <c r="D2080" i="1"/>
  <c r="D2076" i="1"/>
  <c r="D2072" i="1"/>
  <c r="D2068" i="1"/>
  <c r="D2129" i="1"/>
  <c r="D2113" i="1"/>
  <c r="D2097" i="1"/>
  <c r="D2095" i="1"/>
  <c r="D2091" i="1"/>
  <c r="D2087" i="1"/>
  <c r="D2083" i="1"/>
  <c r="D2079" i="1"/>
  <c r="D2075" i="1"/>
  <c r="D2105" i="1"/>
  <c r="D2093" i="1"/>
  <c r="D2077" i="1"/>
  <c r="D2064" i="1"/>
  <c r="D2060" i="1"/>
  <c r="D2056" i="1"/>
  <c r="D2052" i="1"/>
  <c r="D2048" i="1"/>
  <c r="D2044" i="1"/>
  <c r="D2040" i="1"/>
  <c r="D2036" i="1"/>
  <c r="D2085" i="1"/>
  <c r="D2071" i="1"/>
  <c r="D2067" i="1"/>
  <c r="D2066" i="1"/>
  <c r="D2062" i="1"/>
  <c r="D2058" i="1"/>
  <c r="D2054" i="1"/>
  <c r="D2050" i="1"/>
  <c r="D2046" i="1"/>
  <c r="D2042" i="1"/>
  <c r="D2038" i="1"/>
  <c r="D2034" i="1"/>
  <c r="D2030" i="1"/>
  <c r="D2121" i="1"/>
  <c r="D2081" i="1"/>
  <c r="D2065" i="1"/>
  <c r="D2061" i="1"/>
  <c r="D2057" i="1"/>
  <c r="D2053" i="1"/>
  <c r="D2049" i="1"/>
  <c r="D2045" i="1"/>
  <c r="D2069" i="1"/>
  <c r="D2063" i="1"/>
  <c r="D2047" i="1"/>
  <c r="D2037" i="1"/>
  <c r="D2032" i="1"/>
  <c r="D2027" i="1"/>
  <c r="D2023" i="1"/>
  <c r="D2019" i="1"/>
  <c r="D2015" i="1"/>
  <c r="D2011" i="1"/>
  <c r="D2007" i="1"/>
  <c r="D2003" i="1"/>
  <c r="D1999" i="1"/>
  <c r="D1995" i="1"/>
  <c r="D1991" i="1"/>
  <c r="D1987" i="1"/>
  <c r="D2089" i="1"/>
  <c r="D2055" i="1"/>
  <c r="D2041" i="1"/>
  <c r="D2033" i="1"/>
  <c r="D2029" i="1"/>
  <c r="D2025" i="1"/>
  <c r="D2021" i="1"/>
  <c r="D2017" i="1"/>
  <c r="D2013" i="1"/>
  <c r="D2009" i="1"/>
  <c r="D2005" i="1"/>
  <c r="D2001" i="1"/>
  <c r="D1997" i="1"/>
  <c r="D1993" i="1"/>
  <c r="D1989" i="1"/>
  <c r="D1985" i="1"/>
  <c r="D1981" i="1"/>
  <c r="D1977" i="1"/>
  <c r="D1973" i="1"/>
  <c r="D2073" i="1"/>
  <c r="D2051" i="1"/>
  <c r="D2039" i="1"/>
  <c r="D2031" i="1"/>
  <c r="D2028" i="1"/>
  <c r="D2024" i="1"/>
  <c r="D2020" i="1"/>
  <c r="D2016" i="1"/>
  <c r="D2012" i="1"/>
  <c r="D2008" i="1"/>
  <c r="D2004" i="1"/>
  <c r="D2000" i="1"/>
  <c r="D1996" i="1"/>
  <c r="D2043" i="1"/>
  <c r="D2035" i="1"/>
  <c r="D2026" i="1"/>
  <c r="D2010" i="1"/>
  <c r="D1988" i="1"/>
  <c r="D1982" i="1"/>
  <c r="D1979" i="1"/>
  <c r="D1976" i="1"/>
  <c r="D1967" i="1"/>
  <c r="D1963" i="1"/>
  <c r="D1959" i="1"/>
  <c r="D1955" i="1"/>
  <c r="D1951" i="1"/>
  <c r="D1947" i="1"/>
  <c r="D1943" i="1"/>
  <c r="D1939" i="1"/>
  <c r="D1935" i="1"/>
  <c r="D1931" i="1"/>
  <c r="D1927" i="1"/>
  <c r="D2018" i="1"/>
  <c r="D2002" i="1"/>
  <c r="D1992" i="1"/>
  <c r="D1984" i="1"/>
  <c r="D1974" i="1"/>
  <c r="D1971" i="1"/>
  <c r="D1969" i="1"/>
  <c r="D1965" i="1"/>
  <c r="D1961" i="1"/>
  <c r="D1957" i="1"/>
  <c r="D1953" i="1"/>
  <c r="D1949" i="1"/>
  <c r="D1945" i="1"/>
  <c r="D1941" i="1"/>
  <c r="D1937" i="1"/>
  <c r="D1933" i="1"/>
  <c r="D1929" i="1"/>
  <c r="D1925" i="1"/>
  <c r="D1921" i="1"/>
  <c r="D1917" i="1"/>
  <c r="D2059" i="1"/>
  <c r="D2014" i="1"/>
  <c r="D1998" i="1"/>
  <c r="D1990" i="1"/>
  <c r="D1978" i="1"/>
  <c r="D1975" i="1"/>
  <c r="D1972" i="1"/>
  <c r="D1968" i="1"/>
  <c r="D1964" i="1"/>
  <c r="D1960" i="1"/>
  <c r="D1956" i="1"/>
  <c r="D1952" i="1"/>
  <c r="D1948" i="1"/>
  <c r="D1944" i="1"/>
  <c r="D1940" i="1"/>
  <c r="D1970" i="1"/>
  <c r="D1954" i="1"/>
  <c r="D1938" i="1"/>
  <c r="D1932" i="1"/>
  <c r="D1924" i="1"/>
  <c r="D1922" i="1"/>
  <c r="D1919" i="1"/>
  <c r="D1916" i="1"/>
  <c r="D1912" i="1"/>
  <c r="D1908" i="1"/>
  <c r="D1904" i="1"/>
  <c r="D1900" i="1"/>
  <c r="D1896" i="1"/>
  <c r="D1892" i="1"/>
  <c r="D1888" i="1"/>
  <c r="D1884" i="1"/>
  <c r="D1880" i="1"/>
  <c r="D1876" i="1"/>
  <c r="D1872" i="1"/>
  <c r="D1868" i="1"/>
  <c r="D1864" i="1"/>
  <c r="D2006" i="1"/>
  <c r="D1986" i="1"/>
  <c r="D1983" i="1"/>
  <c r="D1962" i="1"/>
  <c r="D1946" i="1"/>
  <c r="D1936" i="1"/>
  <c r="D1928" i="1"/>
  <c r="D1914" i="1"/>
  <c r="D1910" i="1"/>
  <c r="D1906" i="1"/>
  <c r="D1902" i="1"/>
  <c r="D1898" i="1"/>
  <c r="D1894" i="1"/>
  <c r="D1890" i="1"/>
  <c r="D1886" i="1"/>
  <c r="D1882" i="1"/>
  <c r="D1878" i="1"/>
  <c r="D1874" i="1"/>
  <c r="D1870" i="1"/>
  <c r="D1866" i="1"/>
  <c r="D1862" i="1"/>
  <c r="D1980" i="1"/>
  <c r="D1958" i="1"/>
  <c r="D1942" i="1"/>
  <c r="D1934" i="1"/>
  <c r="D1926" i="1"/>
  <c r="D1918" i="1"/>
  <c r="D1915" i="1"/>
  <c r="D1913" i="1"/>
  <c r="D1909" i="1"/>
  <c r="D1905" i="1"/>
  <c r="D1901" i="1"/>
  <c r="D1897" i="1"/>
  <c r="D1893" i="1"/>
  <c r="D1889" i="1"/>
  <c r="D1885" i="1"/>
  <c r="D1881" i="1"/>
  <c r="D1877" i="1"/>
  <c r="D1873" i="1"/>
  <c r="D1869" i="1"/>
  <c r="D1966" i="1"/>
  <c r="D1930" i="1"/>
  <c r="D1923" i="1"/>
  <c r="D1903" i="1"/>
  <c r="D1887" i="1"/>
  <c r="D1871" i="1"/>
  <c r="D1863" i="1"/>
  <c r="D1857" i="1"/>
  <c r="D1853" i="1"/>
  <c r="D1849" i="1"/>
  <c r="D1845" i="1"/>
  <c r="D1841" i="1"/>
  <c r="D1837" i="1"/>
  <c r="D1833" i="1"/>
  <c r="D1829" i="1"/>
  <c r="D1826" i="1"/>
  <c r="D1822" i="1"/>
  <c r="D1818" i="1"/>
  <c r="D1814" i="1"/>
  <c r="D1810" i="1"/>
  <c r="D1806" i="1"/>
  <c r="D1802" i="1"/>
  <c r="D1799" i="1"/>
  <c r="D1795" i="1"/>
  <c r="D1791" i="1"/>
  <c r="D1787" i="1"/>
  <c r="D1783" i="1"/>
  <c r="D1779" i="1"/>
  <c r="D1775" i="1"/>
  <c r="D1771" i="1"/>
  <c r="D1767" i="1"/>
  <c r="D1763" i="1"/>
  <c r="D1759" i="1"/>
  <c r="D1755" i="1"/>
  <c r="D1751" i="1"/>
  <c r="D1747" i="1"/>
  <c r="D1743" i="1"/>
  <c r="D1739" i="1"/>
  <c r="D1735" i="1"/>
  <c r="D2022" i="1"/>
  <c r="D1994" i="1"/>
  <c r="D1950" i="1"/>
  <c r="D1920" i="1"/>
  <c r="D1899" i="1"/>
  <c r="D1883" i="1"/>
  <c r="D1860" i="1"/>
  <c r="D1856" i="1"/>
  <c r="D1852" i="1"/>
  <c r="D1848" i="1"/>
  <c r="D1844" i="1"/>
  <c r="D1840" i="1"/>
  <c r="D1836" i="1"/>
  <c r="D1832" i="1"/>
  <c r="D1825" i="1"/>
  <c r="D1821" i="1"/>
  <c r="D1817" i="1"/>
  <c r="D1813" i="1"/>
  <c r="D1809" i="1"/>
  <c r="D1805" i="1"/>
  <c r="D1798" i="1"/>
  <c r="D1794" i="1"/>
  <c r="D1790" i="1"/>
  <c r="D1786" i="1"/>
  <c r="D1782" i="1"/>
  <c r="D1778" i="1"/>
  <c r="D1774" i="1"/>
  <c r="D1770" i="1"/>
  <c r="D1766" i="1"/>
  <c r="D1762" i="1"/>
  <c r="D1758" i="1"/>
  <c r="D1754" i="1"/>
  <c r="D1911" i="1"/>
  <c r="D1879" i="1"/>
  <c r="D1861" i="1"/>
  <c r="D1859" i="1"/>
  <c r="D1851" i="1"/>
  <c r="D1843" i="1"/>
  <c r="D1835" i="1"/>
  <c r="D1820" i="1"/>
  <c r="D1812" i="1"/>
  <c r="D1804" i="1"/>
  <c r="D1797" i="1"/>
  <c r="D1789" i="1"/>
  <c r="D1781" i="1"/>
  <c r="D1773" i="1"/>
  <c r="D1765" i="1"/>
  <c r="D1757" i="1"/>
  <c r="D1750" i="1"/>
  <c r="D1740" i="1"/>
  <c r="D1737" i="1"/>
  <c r="D1734" i="1"/>
  <c r="D1729" i="1"/>
  <c r="D1725" i="1"/>
  <c r="D1721" i="1"/>
  <c r="D1717" i="1"/>
  <c r="D1713" i="1"/>
  <c r="D1709" i="1"/>
  <c r="D1705" i="1"/>
  <c r="D1701" i="1"/>
  <c r="D1697" i="1"/>
  <c r="D1693" i="1"/>
  <c r="D1689" i="1"/>
  <c r="D1685" i="1"/>
  <c r="D1681" i="1"/>
  <c r="D1677" i="1"/>
  <c r="D1673" i="1"/>
  <c r="D1669" i="1"/>
  <c r="D1665" i="1"/>
  <c r="D1661" i="1"/>
  <c r="D1895" i="1"/>
  <c r="D1867" i="1"/>
  <c r="D1855" i="1"/>
  <c r="D1847" i="1"/>
  <c r="D1839" i="1"/>
  <c r="D1831" i="1"/>
  <c r="D1824" i="1"/>
  <c r="D1816" i="1"/>
  <c r="D1808" i="1"/>
  <c r="D1793" i="1"/>
  <c r="D1785" i="1"/>
  <c r="D1777" i="1"/>
  <c r="D1769" i="1"/>
  <c r="D1761" i="1"/>
  <c r="D1753" i="1"/>
  <c r="D1748" i="1"/>
  <c r="D1745" i="1"/>
  <c r="D1742" i="1"/>
  <c r="D1732" i="1"/>
  <c r="D1731" i="1"/>
  <c r="D1727" i="1"/>
  <c r="D1723" i="1"/>
  <c r="D1719" i="1"/>
  <c r="D1715" i="1"/>
  <c r="D1711" i="1"/>
  <c r="D1707" i="1"/>
  <c r="D1703" i="1"/>
  <c r="D1699" i="1"/>
  <c r="D1695" i="1"/>
  <c r="D1691" i="1"/>
  <c r="D1687" i="1"/>
  <c r="D1683" i="1"/>
  <c r="D1679" i="1"/>
  <c r="D1675" i="1"/>
  <c r="D1671" i="1"/>
  <c r="D1667" i="1"/>
  <c r="D1663" i="1"/>
  <c r="D1659" i="1"/>
  <c r="D1655" i="1"/>
  <c r="D1651" i="1"/>
  <c r="D1647" i="1"/>
  <c r="D1643" i="1"/>
  <c r="D1639" i="1"/>
  <c r="D1635" i="1"/>
  <c r="D1631" i="1"/>
  <c r="D1627" i="1"/>
  <c r="D1891" i="1"/>
  <c r="D1865" i="1"/>
  <c r="D1854" i="1"/>
  <c r="D1846" i="1"/>
  <c r="D1838" i="1"/>
  <c r="D1830" i="1"/>
  <c r="D1823" i="1"/>
  <c r="D1815" i="1"/>
  <c r="D1807" i="1"/>
  <c r="D1800" i="1"/>
  <c r="D1792" i="1"/>
  <c r="D1784" i="1"/>
  <c r="D1776" i="1"/>
  <c r="D1768" i="1"/>
  <c r="D1760" i="1"/>
  <c r="D1752" i="1"/>
  <c r="D1749" i="1"/>
  <c r="D1746" i="1"/>
  <c r="D1736" i="1"/>
  <c r="D1733" i="1"/>
  <c r="D1730" i="1"/>
  <c r="D1726" i="1"/>
  <c r="D1722" i="1"/>
  <c r="D1718" i="1"/>
  <c r="D1714" i="1"/>
  <c r="D1710" i="1"/>
  <c r="D1706" i="1"/>
  <c r="D1702" i="1"/>
  <c r="D1698" i="1"/>
  <c r="D1694" i="1"/>
  <c r="D1690" i="1"/>
  <c r="D1686" i="1"/>
  <c r="D1858" i="1"/>
  <c r="D1827" i="1"/>
  <c r="D1796" i="1"/>
  <c r="D1764" i="1"/>
  <c r="D1738" i="1"/>
  <c r="D1724" i="1"/>
  <c r="D1708" i="1"/>
  <c r="D1692" i="1"/>
  <c r="D1680" i="1"/>
  <c r="D1672" i="1"/>
  <c r="D1664" i="1"/>
  <c r="D1660" i="1"/>
  <c r="D1657" i="1"/>
  <c r="D1654" i="1"/>
  <c r="D1644" i="1"/>
  <c r="D1641" i="1"/>
  <c r="D1638" i="1"/>
  <c r="D1628" i="1"/>
  <c r="D1623" i="1"/>
  <c r="D1619" i="1"/>
  <c r="D1615" i="1"/>
  <c r="D1611" i="1"/>
  <c r="D1607" i="1"/>
  <c r="D1603" i="1"/>
  <c r="D1599" i="1"/>
  <c r="D1595" i="1"/>
  <c r="D1591" i="1"/>
  <c r="D1587" i="1"/>
  <c r="D1583" i="1"/>
  <c r="D1579" i="1"/>
  <c r="D1575" i="1"/>
  <c r="D1571" i="1"/>
  <c r="D1567" i="1"/>
  <c r="D1563" i="1"/>
  <c r="D1559" i="1"/>
  <c r="D1555" i="1"/>
  <c r="D1551" i="1"/>
  <c r="D1547" i="1"/>
  <c r="D1543" i="1"/>
  <c r="D1539" i="1"/>
  <c r="D1535" i="1"/>
  <c r="D1531" i="1"/>
  <c r="D1527" i="1"/>
  <c r="D1523" i="1"/>
  <c r="D1519" i="1"/>
  <c r="D1515" i="1"/>
  <c r="D1907" i="1"/>
  <c r="D1842" i="1"/>
  <c r="D1811" i="1"/>
  <c r="D1780" i="1"/>
  <c r="D1744" i="1"/>
  <c r="D1716" i="1"/>
  <c r="D1700" i="1"/>
  <c r="D1684" i="1"/>
  <c r="D1676" i="1"/>
  <c r="D1668" i="1"/>
  <c r="D1652" i="1"/>
  <c r="D1649" i="1"/>
  <c r="D1646" i="1"/>
  <c r="D1636" i="1"/>
  <c r="D1633" i="1"/>
  <c r="D1630" i="1"/>
  <c r="D1625" i="1"/>
  <c r="D1621" i="1"/>
  <c r="D1617" i="1"/>
  <c r="D1613" i="1"/>
  <c r="D1609" i="1"/>
  <c r="D1605" i="1"/>
  <c r="D1601" i="1"/>
  <c r="D1597" i="1"/>
  <c r="D1593" i="1"/>
  <c r="D1589" i="1"/>
  <c r="D1585" i="1"/>
  <c r="D1581" i="1"/>
  <c r="D1577" i="1"/>
  <c r="D1573" i="1"/>
  <c r="D1569" i="1"/>
  <c r="D1565" i="1"/>
  <c r="D1561" i="1"/>
  <c r="D1557" i="1"/>
  <c r="D1553" i="1"/>
  <c r="D1549" i="1"/>
  <c r="D1545" i="1"/>
  <c r="D1541" i="1"/>
  <c r="D1537" i="1"/>
  <c r="D1533" i="1"/>
  <c r="D1529" i="1"/>
  <c r="D1525" i="1"/>
  <c r="D1521" i="1"/>
  <c r="D1517" i="1"/>
  <c r="D1513" i="1"/>
  <c r="D1509" i="1"/>
  <c r="D1505" i="1"/>
  <c r="D1501" i="1"/>
  <c r="D1497" i="1"/>
  <c r="D1493" i="1"/>
  <c r="D1489" i="1"/>
  <c r="D1485" i="1"/>
  <c r="D1481" i="1"/>
  <c r="D1477" i="1"/>
  <c r="D1875" i="1"/>
  <c r="D1834" i="1"/>
  <c r="D1803" i="1"/>
  <c r="D1772" i="1"/>
  <c r="D1741" i="1"/>
  <c r="D1728" i="1"/>
  <c r="D1712" i="1"/>
  <c r="D1696" i="1"/>
  <c r="D1682" i="1"/>
  <c r="D1674" i="1"/>
  <c r="D1666" i="1"/>
  <c r="D1656" i="1"/>
  <c r="D1653" i="1"/>
  <c r="D1650" i="1"/>
  <c r="D1640" i="1"/>
  <c r="D1637" i="1"/>
  <c r="D1634" i="1"/>
  <c r="D1624" i="1"/>
  <c r="D1620" i="1"/>
  <c r="D1616" i="1"/>
  <c r="D1612" i="1"/>
  <c r="D1608" i="1"/>
  <c r="D1604" i="1"/>
  <c r="D1600" i="1"/>
  <c r="D1596" i="1"/>
  <c r="D1592" i="1"/>
  <c r="D1588" i="1"/>
  <c r="D1584" i="1"/>
  <c r="D1580" i="1"/>
  <c r="D1576" i="1"/>
  <c r="D1572" i="1"/>
  <c r="D1568" i="1"/>
  <c r="D1564" i="1"/>
  <c r="D1560" i="1"/>
  <c r="D1556" i="1"/>
  <c r="D1552" i="1"/>
  <c r="D1548" i="1"/>
  <c r="D1544" i="1"/>
  <c r="D1688" i="1"/>
  <c r="D1678" i="1"/>
  <c r="D1658" i="1"/>
  <c r="D1632" i="1"/>
  <c r="D1618" i="1"/>
  <c r="D1602" i="1"/>
  <c r="D1586" i="1"/>
  <c r="D1570" i="1"/>
  <c r="D1554" i="1"/>
  <c r="D1540" i="1"/>
  <c r="D1532" i="1"/>
  <c r="D1524" i="1"/>
  <c r="D1516" i="1"/>
  <c r="D1502" i="1"/>
  <c r="D1499" i="1"/>
  <c r="D1496" i="1"/>
  <c r="D1486" i="1"/>
  <c r="D1483" i="1"/>
  <c r="D1480" i="1"/>
  <c r="D1470" i="1"/>
  <c r="D1466" i="1"/>
  <c r="D1462" i="1"/>
  <c r="D1458" i="1"/>
  <c r="D1454" i="1"/>
  <c r="D1450" i="1"/>
  <c r="D1446" i="1"/>
  <c r="D1442" i="1"/>
  <c r="D1438" i="1"/>
  <c r="D1434" i="1"/>
  <c r="D1430" i="1"/>
  <c r="D1426" i="1"/>
  <c r="D1422" i="1"/>
  <c r="D1418" i="1"/>
  <c r="D1414" i="1"/>
  <c r="D1410" i="1"/>
  <c r="D1406" i="1"/>
  <c r="D1402" i="1"/>
  <c r="D1398" i="1"/>
  <c r="D1394" i="1"/>
  <c r="D1390" i="1"/>
  <c r="D1386" i="1"/>
  <c r="D1382" i="1"/>
  <c r="D1378" i="1"/>
  <c r="D1374" i="1"/>
  <c r="D1370" i="1"/>
  <c r="D1366" i="1"/>
  <c r="D1362" i="1"/>
  <c r="D1358" i="1"/>
  <c r="D1354" i="1"/>
  <c r="D1350" i="1"/>
  <c r="D1346" i="1"/>
  <c r="D1342" i="1"/>
  <c r="D1338" i="1"/>
  <c r="D1334" i="1"/>
  <c r="D1330" i="1"/>
  <c r="D1326" i="1"/>
  <c r="D1322" i="1"/>
  <c r="D1318" i="1"/>
  <c r="D1756" i="1"/>
  <c r="D1720" i="1"/>
  <c r="D1662" i="1"/>
  <c r="D1645" i="1"/>
  <c r="D1626" i="1"/>
  <c r="D1610" i="1"/>
  <c r="D1594" i="1"/>
  <c r="D1578" i="1"/>
  <c r="D1562" i="1"/>
  <c r="D1546" i="1"/>
  <c r="D1536" i="1"/>
  <c r="D1528" i="1"/>
  <c r="D1520" i="1"/>
  <c r="D1512" i="1"/>
  <c r="D1510" i="1"/>
  <c r="D1507" i="1"/>
  <c r="D1504" i="1"/>
  <c r="D1494" i="1"/>
  <c r="D1491" i="1"/>
  <c r="D1488" i="1"/>
  <c r="D1478" i="1"/>
  <c r="D1475" i="1"/>
  <c r="D1472" i="1"/>
  <c r="D1468" i="1"/>
  <c r="D1464" i="1"/>
  <c r="D1460" i="1"/>
  <c r="D1456" i="1"/>
  <c r="D1452" i="1"/>
  <c r="D1448" i="1"/>
  <c r="D1444" i="1"/>
  <c r="D1440" i="1"/>
  <c r="D1436" i="1"/>
  <c r="D1432" i="1"/>
  <c r="D1428" i="1"/>
  <c r="D1424" i="1"/>
  <c r="D1420" i="1"/>
  <c r="D1416" i="1"/>
  <c r="D1412" i="1"/>
  <c r="D1408" i="1"/>
  <c r="D1404" i="1"/>
  <c r="D1400" i="1"/>
  <c r="D1396" i="1"/>
  <c r="D1392" i="1"/>
  <c r="D1388" i="1"/>
  <c r="D1384" i="1"/>
  <c r="D1380" i="1"/>
  <c r="D1376" i="1"/>
  <c r="D1372" i="1"/>
  <c r="D1368" i="1"/>
  <c r="D1364" i="1"/>
  <c r="D1360" i="1"/>
  <c r="D1356" i="1"/>
  <c r="D1352" i="1"/>
  <c r="D1348" i="1"/>
  <c r="D1344" i="1"/>
  <c r="D1340" i="1"/>
  <c r="D1336" i="1"/>
  <c r="D1332" i="1"/>
  <c r="D1328" i="1"/>
  <c r="D1324" i="1"/>
  <c r="D1320" i="1"/>
  <c r="D1316" i="1"/>
  <c r="D1312" i="1"/>
  <c r="D1308" i="1"/>
  <c r="D1305" i="1"/>
  <c r="D1301" i="1"/>
  <c r="D1297" i="1"/>
  <c r="D1293" i="1"/>
  <c r="D1289" i="1"/>
  <c r="D1285" i="1"/>
  <c r="D1281" i="1"/>
  <c r="D1277" i="1"/>
  <c r="D1273" i="1"/>
  <c r="D1269" i="1"/>
  <c r="D1265" i="1"/>
  <c r="D1261" i="1"/>
  <c r="D1257" i="1"/>
  <c r="D1819" i="1"/>
  <c r="D1704" i="1"/>
  <c r="D1642" i="1"/>
  <c r="D1622" i="1"/>
  <c r="D1606" i="1"/>
  <c r="D1590" i="1"/>
  <c r="D1574" i="1"/>
  <c r="D1558" i="1"/>
  <c r="D1542" i="1"/>
  <c r="D1534" i="1"/>
  <c r="D1526" i="1"/>
  <c r="D1518" i="1"/>
  <c r="D1511" i="1"/>
  <c r="D1508" i="1"/>
  <c r="D1498" i="1"/>
  <c r="D1495" i="1"/>
  <c r="D1492" i="1"/>
  <c r="D1482" i="1"/>
  <c r="D1479" i="1"/>
  <c r="D1476" i="1"/>
  <c r="D1471" i="1"/>
  <c r="D1467" i="1"/>
  <c r="D1463" i="1"/>
  <c r="D1459" i="1"/>
  <c r="D1455" i="1"/>
  <c r="D1451" i="1"/>
  <c r="D1447" i="1"/>
  <c r="D1443" i="1"/>
  <c r="D1439" i="1"/>
  <c r="D1435" i="1"/>
  <c r="D1431" i="1"/>
  <c r="D1427" i="1"/>
  <c r="D1423" i="1"/>
  <c r="D1419" i="1"/>
  <c r="D1415" i="1"/>
  <c r="D1411" i="1"/>
  <c r="D1407" i="1"/>
  <c r="D1403" i="1"/>
  <c r="D1399" i="1"/>
  <c r="D1395" i="1"/>
  <c r="D1391" i="1"/>
  <c r="D1387" i="1"/>
  <c r="D1383" i="1"/>
  <c r="D1379" i="1"/>
  <c r="D1375" i="1"/>
  <c r="D1371" i="1"/>
  <c r="D1367" i="1"/>
  <c r="D1788" i="1"/>
  <c r="D1598" i="1"/>
  <c r="D1514" i="1"/>
  <c r="D1506" i="1"/>
  <c r="D1487" i="1"/>
  <c r="D1473" i="1"/>
  <c r="D1457" i="1"/>
  <c r="D1441" i="1"/>
  <c r="D1425" i="1"/>
  <c r="D1409" i="1"/>
  <c r="D1393" i="1"/>
  <c r="D1377" i="1"/>
  <c r="D1363" i="1"/>
  <c r="D1355" i="1"/>
  <c r="D1347" i="1"/>
  <c r="D1339" i="1"/>
  <c r="D1331" i="1"/>
  <c r="D1323" i="1"/>
  <c r="D1315" i="1"/>
  <c r="D1298" i="1"/>
  <c r="D1295" i="1"/>
  <c r="D1292" i="1"/>
  <c r="D1282" i="1"/>
  <c r="D1279" i="1"/>
  <c r="D1276" i="1"/>
  <c r="D1266" i="1"/>
  <c r="D1263" i="1"/>
  <c r="D1260" i="1"/>
  <c r="D1253" i="1"/>
  <c r="D1249" i="1"/>
  <c r="D1245" i="1"/>
  <c r="D1241" i="1"/>
  <c r="D1237" i="1"/>
  <c r="D1233" i="1"/>
  <c r="D1229" i="1"/>
  <c r="D1225" i="1"/>
  <c r="D1221" i="1"/>
  <c r="D1217" i="1"/>
  <c r="D1213" i="1"/>
  <c r="D1209" i="1"/>
  <c r="D1205" i="1"/>
  <c r="D1201" i="1"/>
  <c r="D1197" i="1"/>
  <c r="D1193" i="1"/>
  <c r="D1186" i="1"/>
  <c r="D1182" i="1"/>
  <c r="D1178" i="1"/>
  <c r="D1174" i="1"/>
  <c r="D1170" i="1"/>
  <c r="D1166" i="1"/>
  <c r="D1162" i="1"/>
  <c r="D1158" i="1"/>
  <c r="D1154" i="1"/>
  <c r="D1150" i="1"/>
  <c r="D1146" i="1"/>
  <c r="D1142" i="1"/>
  <c r="D1138" i="1"/>
  <c r="D1134" i="1"/>
  <c r="D1130" i="1"/>
  <c r="D1126" i="1"/>
  <c r="D1122" i="1"/>
  <c r="D1118" i="1"/>
  <c r="D1114" i="1"/>
  <c r="D1110" i="1"/>
  <c r="D1106" i="1"/>
  <c r="D1102" i="1"/>
  <c r="D1099" i="1"/>
  <c r="D1095" i="1"/>
  <c r="D1091" i="1"/>
  <c r="D1087" i="1"/>
  <c r="D1083" i="1"/>
  <c r="D1079" i="1"/>
  <c r="D1075" i="1"/>
  <c r="D1071" i="1"/>
  <c r="D1850" i="1"/>
  <c r="D1566" i="1"/>
  <c r="D1530" i="1"/>
  <c r="D1500" i="1"/>
  <c r="D1474" i="1"/>
  <c r="D1465" i="1"/>
  <c r="D1449" i="1"/>
  <c r="D1433" i="1"/>
  <c r="D1417" i="1"/>
  <c r="D1401" i="1"/>
  <c r="D1385" i="1"/>
  <c r="D1369" i="1"/>
  <c r="D1359" i="1"/>
  <c r="D1351" i="1"/>
  <c r="D1343" i="1"/>
  <c r="D1335" i="1"/>
  <c r="D1327" i="1"/>
  <c r="D1319" i="1"/>
  <c r="D1313" i="1"/>
  <c r="D1310" i="1"/>
  <c r="D1307" i="1"/>
  <c r="D1303" i="1"/>
  <c r="D1300" i="1"/>
  <c r="D1290" i="1"/>
  <c r="D1287" i="1"/>
  <c r="D1284" i="1"/>
  <c r="D1274" i="1"/>
  <c r="D1271" i="1"/>
  <c r="D1268" i="1"/>
  <c r="D1258" i="1"/>
  <c r="D1255" i="1"/>
  <c r="D1251" i="1"/>
  <c r="D1247" i="1"/>
  <c r="D1243" i="1"/>
  <c r="D1239" i="1"/>
  <c r="D1235" i="1"/>
  <c r="D1231" i="1"/>
  <c r="D1227" i="1"/>
  <c r="D1223" i="1"/>
  <c r="D1219" i="1"/>
  <c r="D1215" i="1"/>
  <c r="D1211" i="1"/>
  <c r="D1207" i="1"/>
  <c r="D1203" i="1"/>
  <c r="D1199" i="1"/>
  <c r="D1195" i="1"/>
  <c r="D1191" i="1"/>
  <c r="D1188" i="1"/>
  <c r="D1184" i="1"/>
  <c r="D1180" i="1"/>
  <c r="D1176" i="1"/>
  <c r="D1172" i="1"/>
  <c r="D1168" i="1"/>
  <c r="D1164" i="1"/>
  <c r="D1160" i="1"/>
  <c r="D1156" i="1"/>
  <c r="D1152" i="1"/>
  <c r="D1148" i="1"/>
  <c r="D1144" i="1"/>
  <c r="D1140" i="1"/>
  <c r="D1136" i="1"/>
  <c r="D1132" i="1"/>
  <c r="D1128" i="1"/>
  <c r="D1124" i="1"/>
  <c r="D1120" i="1"/>
  <c r="D1116" i="1"/>
  <c r="D1112" i="1"/>
  <c r="D1108" i="1"/>
  <c r="D1104" i="1"/>
  <c r="D1097" i="1"/>
  <c r="D1093" i="1"/>
  <c r="D1089" i="1"/>
  <c r="D1085" i="1"/>
  <c r="D1081" i="1"/>
  <c r="D1077" i="1"/>
  <c r="D1073" i="1"/>
  <c r="D1069" i="1"/>
  <c r="D1065" i="1"/>
  <c r="D1061" i="1"/>
  <c r="D1057" i="1"/>
  <c r="D1053" i="1"/>
  <c r="D1049" i="1"/>
  <c r="D1045" i="1"/>
  <c r="D1041" i="1"/>
  <c r="D1037" i="1"/>
  <c r="D1033" i="1"/>
  <c r="D1029" i="1"/>
  <c r="D1025" i="1"/>
  <c r="D1021" i="1"/>
  <c r="D1017" i="1"/>
  <c r="D1013" i="1"/>
  <c r="D1009" i="1"/>
  <c r="D1005" i="1"/>
  <c r="D1001" i="1"/>
  <c r="D997" i="1"/>
  <c r="D993" i="1"/>
  <c r="D1670" i="1"/>
  <c r="D1648" i="1"/>
  <c r="D1629" i="1"/>
  <c r="D1614" i="1"/>
  <c r="D1550" i="1"/>
  <c r="D1522" i="1"/>
  <c r="D1490" i="1"/>
  <c r="D1461" i="1"/>
  <c r="D1445" i="1"/>
  <c r="D1429" i="1"/>
  <c r="D1413" i="1"/>
  <c r="D1397" i="1"/>
  <c r="D1381" i="1"/>
  <c r="D1365" i="1"/>
  <c r="D1357" i="1"/>
  <c r="D1349" i="1"/>
  <c r="D1341" i="1"/>
  <c r="D1333" i="1"/>
  <c r="D1325" i="1"/>
  <c r="D1317" i="1"/>
  <c r="D1314" i="1"/>
  <c r="D1311" i="1"/>
  <c r="D1304" i="1"/>
  <c r="D1294" i="1"/>
  <c r="D1291" i="1"/>
  <c r="D1288" i="1"/>
  <c r="D1278" i="1"/>
  <c r="D1275" i="1"/>
  <c r="D1272" i="1"/>
  <c r="D1262" i="1"/>
  <c r="D1259" i="1"/>
  <c r="D1256" i="1"/>
  <c r="D1250" i="1"/>
  <c r="D1246" i="1"/>
  <c r="D1242" i="1"/>
  <c r="D1238" i="1"/>
  <c r="D1234" i="1"/>
  <c r="D1230" i="1"/>
  <c r="D1226" i="1"/>
  <c r="D1222" i="1"/>
  <c r="D1218" i="1"/>
  <c r="D1214" i="1"/>
  <c r="D1210" i="1"/>
  <c r="D1206" i="1"/>
  <c r="D1202" i="1"/>
  <c r="D1198" i="1"/>
  <c r="D1194" i="1"/>
  <c r="D1190" i="1"/>
  <c r="D1187" i="1"/>
  <c r="D1183" i="1"/>
  <c r="D1179" i="1"/>
  <c r="D1175" i="1"/>
  <c r="D1171" i="1"/>
  <c r="D1167" i="1"/>
  <c r="D1163" i="1"/>
  <c r="D1159" i="1"/>
  <c r="D1155" i="1"/>
  <c r="D1151" i="1"/>
  <c r="D1147" i="1"/>
  <c r="D1143" i="1"/>
  <c r="D1139" i="1"/>
  <c r="D1135" i="1"/>
  <c r="D1131" i="1"/>
  <c r="D1127" i="1"/>
  <c r="D1123" i="1"/>
  <c r="D1119" i="1"/>
  <c r="D1503" i="1"/>
  <c r="D1484" i="1"/>
  <c r="D1453" i="1"/>
  <c r="D1389" i="1"/>
  <c r="D1353" i="1"/>
  <c r="D1321" i="1"/>
  <c r="D1299" i="1"/>
  <c r="D1280" i="1"/>
  <c r="D1254" i="1"/>
  <c r="D1252" i="1"/>
  <c r="D1236" i="1"/>
  <c r="D1220" i="1"/>
  <c r="D1204" i="1"/>
  <c r="D1185" i="1"/>
  <c r="D1169" i="1"/>
  <c r="D1153" i="1"/>
  <c r="D1137" i="1"/>
  <c r="D1121" i="1"/>
  <c r="D1115" i="1"/>
  <c r="D1107" i="1"/>
  <c r="D1092" i="1"/>
  <c r="D1084" i="1"/>
  <c r="D1076" i="1"/>
  <c r="D1068" i="1"/>
  <c r="D1058" i="1"/>
  <c r="D1055" i="1"/>
  <c r="D1052" i="1"/>
  <c r="D1042" i="1"/>
  <c r="D1039" i="1"/>
  <c r="D1036" i="1"/>
  <c r="D1026" i="1"/>
  <c r="D1023" i="1"/>
  <c r="D1020" i="1"/>
  <c r="D1010" i="1"/>
  <c r="D1007" i="1"/>
  <c r="D1004" i="1"/>
  <c r="D994" i="1"/>
  <c r="D990" i="1"/>
  <c r="D986" i="1"/>
  <c r="D982" i="1"/>
  <c r="D978" i="1"/>
  <c r="D974" i="1"/>
  <c r="D970" i="1"/>
  <c r="D966" i="1"/>
  <c r="D962" i="1"/>
  <c r="D958" i="1"/>
  <c r="D954" i="1"/>
  <c r="D950" i="1"/>
  <c r="D946" i="1"/>
  <c r="D942" i="1"/>
  <c r="D938" i="1"/>
  <c r="D934" i="1"/>
  <c r="D930" i="1"/>
  <c r="D926" i="1"/>
  <c r="D922" i="1"/>
  <c r="D918" i="1"/>
  <c r="D914" i="1"/>
  <c r="D910" i="1"/>
  <c r="D906" i="1"/>
  <c r="D902" i="1"/>
  <c r="D898" i="1"/>
  <c r="D894" i="1"/>
  <c r="D890" i="1"/>
  <c r="D886" i="1"/>
  <c r="D882" i="1"/>
  <c r="D878" i="1"/>
  <c r="D874" i="1"/>
  <c r="D870" i="1"/>
  <c r="D866" i="1"/>
  <c r="D862" i="1"/>
  <c r="D858" i="1"/>
  <c r="D854" i="1"/>
  <c r="D850" i="1"/>
  <c r="D846" i="1"/>
  <c r="D842" i="1"/>
  <c r="D838" i="1"/>
  <c r="D834" i="1"/>
  <c r="D830" i="1"/>
  <c r="D826" i="1"/>
  <c r="D822" i="1"/>
  <c r="D818" i="1"/>
  <c r="D814" i="1"/>
  <c r="D810" i="1"/>
  <c r="D806" i="1"/>
  <c r="D802" i="1"/>
  <c r="D798" i="1"/>
  <c r="D794" i="1"/>
  <c r="D790" i="1"/>
  <c r="D787" i="1"/>
  <c r="D783" i="1"/>
  <c r="D779" i="1"/>
  <c r="D775" i="1"/>
  <c r="D771" i="1"/>
  <c r="D767" i="1"/>
  <c r="D763" i="1"/>
  <c r="D759" i="1"/>
  <c r="D755" i="1"/>
  <c r="D751" i="1"/>
  <c r="D747" i="1"/>
  <c r="D743" i="1"/>
  <c r="D739" i="1"/>
  <c r="D735" i="1"/>
  <c r="D731" i="1"/>
  <c r="D727" i="1"/>
  <c r="D723" i="1"/>
  <c r="D719" i="1"/>
  <c r="D715" i="1"/>
  <c r="D711" i="1"/>
  <c r="D707" i="1"/>
  <c r="D703" i="1"/>
  <c r="D699" i="1"/>
  <c r="D1582" i="1"/>
  <c r="D1421" i="1"/>
  <c r="D1337" i="1"/>
  <c r="D1309" i="1"/>
  <c r="D1286" i="1"/>
  <c r="D1267" i="1"/>
  <c r="D1244" i="1"/>
  <c r="D1228" i="1"/>
  <c r="D1212" i="1"/>
  <c r="D1196" i="1"/>
  <c r="D1177" i="1"/>
  <c r="D1161" i="1"/>
  <c r="D1145" i="1"/>
  <c r="D1129" i="1"/>
  <c r="D1111" i="1"/>
  <c r="D1103" i="1"/>
  <c r="D1096" i="1"/>
  <c r="D1088" i="1"/>
  <c r="D1080" i="1"/>
  <c r="D1072" i="1"/>
  <c r="D1066" i="1"/>
  <c r="D1063" i="1"/>
  <c r="D1060" i="1"/>
  <c r="D1050" i="1"/>
  <c r="D1047" i="1"/>
  <c r="D1044" i="1"/>
  <c r="D1034" i="1"/>
  <c r="D1031" i="1"/>
  <c r="D1028" i="1"/>
  <c r="D1018" i="1"/>
  <c r="D1015" i="1"/>
  <c r="D1012" i="1"/>
  <c r="D1002" i="1"/>
  <c r="D999" i="1"/>
  <c r="D996" i="1"/>
  <c r="D992" i="1"/>
  <c r="D988" i="1"/>
  <c r="D984" i="1"/>
  <c r="D980" i="1"/>
  <c r="D976" i="1"/>
  <c r="D972" i="1"/>
  <c r="D968" i="1"/>
  <c r="D964" i="1"/>
  <c r="D960" i="1"/>
  <c r="D956" i="1"/>
  <c r="D952" i="1"/>
  <c r="D948" i="1"/>
  <c r="D944" i="1"/>
  <c r="D940" i="1"/>
  <c r="D936" i="1"/>
  <c r="D932" i="1"/>
  <c r="D928" i="1"/>
  <c r="D924" i="1"/>
  <c r="D920" i="1"/>
  <c r="D916" i="1"/>
  <c r="D912" i="1"/>
  <c r="D908" i="1"/>
  <c r="D904" i="1"/>
  <c r="D900" i="1"/>
  <c r="D896" i="1"/>
  <c r="D892" i="1"/>
  <c r="D888" i="1"/>
  <c r="D884" i="1"/>
  <c r="D880" i="1"/>
  <c r="D876" i="1"/>
  <c r="D872" i="1"/>
  <c r="D868" i="1"/>
  <c r="D864" i="1"/>
  <c r="D860" i="1"/>
  <c r="D856" i="1"/>
  <c r="D852" i="1"/>
  <c r="D848" i="1"/>
  <c r="D844" i="1"/>
  <c r="D840" i="1"/>
  <c r="D836" i="1"/>
  <c r="D832" i="1"/>
  <c r="D828" i="1"/>
  <c r="D824" i="1"/>
  <c r="D820" i="1"/>
  <c r="D816" i="1"/>
  <c r="D812" i="1"/>
  <c r="D808" i="1"/>
  <c r="D804" i="1"/>
  <c r="D800" i="1"/>
  <c r="D796" i="1"/>
  <c r="D792" i="1"/>
  <c r="D785" i="1"/>
  <c r="D781" i="1"/>
  <c r="D777" i="1"/>
  <c r="D773" i="1"/>
  <c r="D769" i="1"/>
  <c r="D765" i="1"/>
  <c r="D761" i="1"/>
  <c r="D757" i="1"/>
  <c r="D753" i="1"/>
  <c r="D749" i="1"/>
  <c r="D745" i="1"/>
  <c r="D741" i="1"/>
  <c r="D737" i="1"/>
  <c r="D733" i="1"/>
  <c r="D729" i="1"/>
  <c r="D725" i="1"/>
  <c r="D721" i="1"/>
  <c r="D717" i="1"/>
  <c r="D713" i="1"/>
  <c r="D709" i="1"/>
  <c r="D705" i="1"/>
  <c r="D701" i="1"/>
  <c r="D697" i="1"/>
  <c r="D693" i="1"/>
  <c r="D689" i="1"/>
  <c r="D685" i="1"/>
  <c r="D681" i="1"/>
  <c r="D677" i="1"/>
  <c r="D673" i="1"/>
  <c r="D669" i="1"/>
  <c r="D665" i="1"/>
  <c r="D661" i="1"/>
  <c r="D657" i="1"/>
  <c r="D653" i="1"/>
  <c r="D649" i="1"/>
  <c r="D645" i="1"/>
  <c r="D641" i="1"/>
  <c r="D637" i="1"/>
  <c r="D633" i="1"/>
  <c r="D629" i="1"/>
  <c r="D625" i="1"/>
  <c r="D621" i="1"/>
  <c r="D617" i="1"/>
  <c r="D613" i="1"/>
  <c r="D609" i="1"/>
  <c r="D605" i="1"/>
  <c r="D601" i="1"/>
  <c r="D597" i="1"/>
  <c r="D593" i="1"/>
  <c r="D589" i="1"/>
  <c r="D585" i="1"/>
  <c r="D581" i="1"/>
  <c r="D577" i="1"/>
  <c r="D573" i="1"/>
  <c r="D569" i="1"/>
  <c r="D565" i="1"/>
  <c r="D561" i="1"/>
  <c r="D557" i="1"/>
  <c r="D553" i="1"/>
  <c r="D549" i="1"/>
  <c r="D545" i="1"/>
  <c r="D541" i="1"/>
  <c r="D537" i="1"/>
  <c r="D533" i="1"/>
  <c r="D1538" i="1"/>
  <c r="D1373" i="1"/>
  <c r="D1302" i="1"/>
  <c r="D1283" i="1"/>
  <c r="D1264" i="1"/>
  <c r="D1240" i="1"/>
  <c r="D1208" i="1"/>
  <c r="D1181" i="1"/>
  <c r="D1149" i="1"/>
  <c r="D1105" i="1"/>
  <c r="D1086" i="1"/>
  <c r="D1070" i="1"/>
  <c r="D1064" i="1"/>
  <c r="D1051" i="1"/>
  <c r="D1038" i="1"/>
  <c r="D1032" i="1"/>
  <c r="D1019" i="1"/>
  <c r="D1006" i="1"/>
  <c r="D1000" i="1"/>
  <c r="D991" i="1"/>
  <c r="D983" i="1"/>
  <c r="D975" i="1"/>
  <c r="D967" i="1"/>
  <c r="D959" i="1"/>
  <c r="D951" i="1"/>
  <c r="D943" i="1"/>
  <c r="D935" i="1"/>
  <c r="D927" i="1"/>
  <c r="D919" i="1"/>
  <c r="D911" i="1"/>
  <c r="D903" i="1"/>
  <c r="D895" i="1"/>
  <c r="D887" i="1"/>
  <c r="D879" i="1"/>
  <c r="D871" i="1"/>
  <c r="D863" i="1"/>
  <c r="D855" i="1"/>
  <c r="D847" i="1"/>
  <c r="D839" i="1"/>
  <c r="D831" i="1"/>
  <c r="D823" i="1"/>
  <c r="D815" i="1"/>
  <c r="D807" i="1"/>
  <c r="D799" i="1"/>
  <c r="D791" i="1"/>
  <c r="D786" i="1"/>
  <c r="D778" i="1"/>
  <c r="D770" i="1"/>
  <c r="D762" i="1"/>
  <c r="D754" i="1"/>
  <c r="D746" i="1"/>
  <c r="D738" i="1"/>
  <c r="D730" i="1"/>
  <c r="D722" i="1"/>
  <c r="D714" i="1"/>
  <c r="D706" i="1"/>
  <c r="D698" i="1"/>
  <c r="D690" i="1"/>
  <c r="D687" i="1"/>
  <c r="D684" i="1"/>
  <c r="D674" i="1"/>
  <c r="D671" i="1"/>
  <c r="D668" i="1"/>
  <c r="D658" i="1"/>
  <c r="D655" i="1"/>
  <c r="D652" i="1"/>
  <c r="D642" i="1"/>
  <c r="D639" i="1"/>
  <c r="D636" i="1"/>
  <c r="D626" i="1"/>
  <c r="D623" i="1"/>
  <c r="D620" i="1"/>
  <c r="D610" i="1"/>
  <c r="D607" i="1"/>
  <c r="D604" i="1"/>
  <c r="D594" i="1"/>
  <c r="D591" i="1"/>
  <c r="D588" i="1"/>
  <c r="D578" i="1"/>
  <c r="D575" i="1"/>
  <c r="D572" i="1"/>
  <c r="D562" i="1"/>
  <c r="D559" i="1"/>
  <c r="D556" i="1"/>
  <c r="D546" i="1"/>
  <c r="D543" i="1"/>
  <c r="D540" i="1"/>
  <c r="D530" i="1"/>
  <c r="D526" i="1"/>
  <c r="D522" i="1"/>
  <c r="D518" i="1"/>
  <c r="D514" i="1"/>
  <c r="D510" i="1"/>
  <c r="D506" i="1"/>
  <c r="D502" i="1"/>
  <c r="D1437" i="1"/>
  <c r="D1345" i="1"/>
  <c r="D1224" i="1"/>
  <c r="D1192" i="1"/>
  <c r="D1165" i="1"/>
  <c r="D1133" i="1"/>
  <c r="D1113" i="1"/>
  <c r="D1094" i="1"/>
  <c r="D1078" i="1"/>
  <c r="D1067" i="1"/>
  <c r="D1054" i="1"/>
  <c r="D1048" i="1"/>
  <c r="D1035" i="1"/>
  <c r="D1022" i="1"/>
  <c r="D1016" i="1"/>
  <c r="D1003" i="1"/>
  <c r="D987" i="1"/>
  <c r="D979" i="1"/>
  <c r="D971" i="1"/>
  <c r="D963" i="1"/>
  <c r="D955" i="1"/>
  <c r="D947" i="1"/>
  <c r="D939" i="1"/>
  <c r="D931" i="1"/>
  <c r="D923" i="1"/>
  <c r="D915" i="1"/>
  <c r="D907" i="1"/>
  <c r="D899" i="1"/>
  <c r="D891" i="1"/>
  <c r="D883" i="1"/>
  <c r="D875" i="1"/>
  <c r="D867" i="1"/>
  <c r="D859" i="1"/>
  <c r="D851" i="1"/>
  <c r="D843" i="1"/>
  <c r="D835" i="1"/>
  <c r="D827" i="1"/>
  <c r="D819" i="1"/>
  <c r="D811" i="1"/>
  <c r="D803" i="1"/>
  <c r="D795" i="1"/>
  <c r="D782" i="1"/>
  <c r="D774" i="1"/>
  <c r="D766" i="1"/>
  <c r="D758" i="1"/>
  <c r="D750" i="1"/>
  <c r="D742" i="1"/>
  <c r="D734" i="1"/>
  <c r="D726" i="1"/>
  <c r="D718" i="1"/>
  <c r="D710" i="1"/>
  <c r="D702" i="1"/>
  <c r="D695" i="1"/>
  <c r="D692" i="1"/>
  <c r="D682" i="1"/>
  <c r="D679" i="1"/>
  <c r="D676" i="1"/>
  <c r="D666" i="1"/>
  <c r="D663" i="1"/>
  <c r="D660" i="1"/>
  <c r="D650" i="1"/>
  <c r="D647" i="1"/>
  <c r="D644" i="1"/>
  <c r="D634" i="1"/>
  <c r="D631" i="1"/>
  <c r="D628" i="1"/>
  <c r="D618" i="1"/>
  <c r="D615" i="1"/>
  <c r="D612" i="1"/>
  <c r="D602" i="1"/>
  <c r="D599" i="1"/>
  <c r="D596" i="1"/>
  <c r="D586" i="1"/>
  <c r="D583" i="1"/>
  <c r="D580" i="1"/>
  <c r="D570" i="1"/>
  <c r="D567" i="1"/>
  <c r="D564" i="1"/>
  <c r="D554" i="1"/>
  <c r="D551" i="1"/>
  <c r="D548" i="1"/>
  <c r="D538" i="1"/>
  <c r="D535" i="1"/>
  <c r="D532" i="1"/>
  <c r="D528" i="1"/>
  <c r="D524" i="1"/>
  <c r="D520" i="1"/>
  <c r="D516" i="1"/>
  <c r="D512" i="1"/>
  <c r="D508" i="1"/>
  <c r="D504" i="1"/>
  <c r="D500" i="1"/>
  <c r="D496" i="1"/>
  <c r="D492" i="1"/>
  <c r="D488" i="1"/>
  <c r="D484" i="1"/>
  <c r="D480" i="1"/>
  <c r="D476" i="1"/>
  <c r="D472" i="1"/>
  <c r="D468" i="1"/>
  <c r="D464" i="1"/>
  <c r="D460" i="1"/>
  <c r="D456" i="1"/>
  <c r="D452" i="1"/>
  <c r="D448" i="1"/>
  <c r="D444" i="1"/>
  <c r="D440" i="1"/>
  <c r="D436" i="1"/>
  <c r="D432" i="1"/>
  <c r="D428" i="1"/>
  <c r="D424" i="1"/>
  <c r="D1405" i="1"/>
  <c r="D1329" i="1"/>
  <c r="D1306" i="1"/>
  <c r="D1270" i="1"/>
  <c r="D1248" i="1"/>
  <c r="D1216" i="1"/>
  <c r="D1189" i="1"/>
  <c r="D1157" i="1"/>
  <c r="D1125" i="1"/>
  <c r="D1109" i="1"/>
  <c r="D1090" i="1"/>
  <c r="D1074" i="1"/>
  <c r="D1062" i="1"/>
  <c r="D1056" i="1"/>
  <c r="D1043" i="1"/>
  <c r="D1030" i="1"/>
  <c r="D1024" i="1"/>
  <c r="D1011" i="1"/>
  <c r="D998" i="1"/>
  <c r="D985" i="1"/>
  <c r="D977" i="1"/>
  <c r="D969" i="1"/>
  <c r="D961" i="1"/>
  <c r="D953" i="1"/>
  <c r="D945" i="1"/>
  <c r="D937" i="1"/>
  <c r="D929" i="1"/>
  <c r="D921" i="1"/>
  <c r="D913" i="1"/>
  <c r="D905" i="1"/>
  <c r="D897" i="1"/>
  <c r="D889" i="1"/>
  <c r="D881" i="1"/>
  <c r="D873" i="1"/>
  <c r="D865" i="1"/>
  <c r="D857" i="1"/>
  <c r="D849" i="1"/>
  <c r="D841" i="1"/>
  <c r="D833" i="1"/>
  <c r="D825" i="1"/>
  <c r="D817" i="1"/>
  <c r="D809" i="1"/>
  <c r="D801" i="1"/>
  <c r="D793" i="1"/>
  <c r="D788" i="1"/>
  <c r="D780" i="1"/>
  <c r="D772" i="1"/>
  <c r="D764" i="1"/>
  <c r="D756" i="1"/>
  <c r="D748" i="1"/>
  <c r="D740" i="1"/>
  <c r="D732" i="1"/>
  <c r="D724" i="1"/>
  <c r="D716" i="1"/>
  <c r="D708" i="1"/>
  <c r="D700" i="1"/>
  <c r="D686" i="1"/>
  <c r="D683" i="1"/>
  <c r="D680" i="1"/>
  <c r="D670" i="1"/>
  <c r="D667" i="1"/>
  <c r="D664" i="1"/>
  <c r="D654" i="1"/>
  <c r="D651" i="1"/>
  <c r="D648" i="1"/>
  <c r="D638" i="1"/>
  <c r="D635" i="1"/>
  <c r="D632" i="1"/>
  <c r="D622" i="1"/>
  <c r="D619" i="1"/>
  <c r="D616" i="1"/>
  <c r="D606" i="1"/>
  <c r="D603" i="1"/>
  <c r="D600" i="1"/>
  <c r="D590" i="1"/>
  <c r="D1141" i="1"/>
  <c r="D1101" i="1"/>
  <c r="D1082" i="1"/>
  <c r="D1059" i="1"/>
  <c r="D1040" i="1"/>
  <c r="D989" i="1"/>
  <c r="D957" i="1"/>
  <c r="D925" i="1"/>
  <c r="D893" i="1"/>
  <c r="D861" i="1"/>
  <c r="D829" i="1"/>
  <c r="D797" i="1"/>
  <c r="D784" i="1"/>
  <c r="D752" i="1"/>
  <c r="D720" i="1"/>
  <c r="D688" i="1"/>
  <c r="D662" i="1"/>
  <c r="D643" i="1"/>
  <c r="D624" i="1"/>
  <c r="D598" i="1"/>
  <c r="D582" i="1"/>
  <c r="D576" i="1"/>
  <c r="D563" i="1"/>
  <c r="D550" i="1"/>
  <c r="D544" i="1"/>
  <c r="D525" i="1"/>
  <c r="D517" i="1"/>
  <c r="D509" i="1"/>
  <c r="D501" i="1"/>
  <c r="D493" i="1"/>
  <c r="D490" i="1"/>
  <c r="D487" i="1"/>
  <c r="D477" i="1"/>
  <c r="D474" i="1"/>
  <c r="D471" i="1"/>
  <c r="D461" i="1"/>
  <c r="D458" i="1"/>
  <c r="D455" i="1"/>
  <c r="D445" i="1"/>
  <c r="D442" i="1"/>
  <c r="D439" i="1"/>
  <c r="D429" i="1"/>
  <c r="D426" i="1"/>
  <c r="D423" i="1"/>
  <c r="D418" i="1"/>
  <c r="D414" i="1"/>
  <c r="D410" i="1"/>
  <c r="D406" i="1"/>
  <c r="D402" i="1"/>
  <c r="D398" i="1"/>
  <c r="D394" i="1"/>
  <c r="D390" i="1"/>
  <c r="D386" i="1"/>
  <c r="D382" i="1"/>
  <c r="D378" i="1"/>
  <c r="D374" i="1"/>
  <c r="D370" i="1"/>
  <c r="D366" i="1"/>
  <c r="D362" i="1"/>
  <c r="D358" i="1"/>
  <c r="D354" i="1"/>
  <c r="D350" i="1"/>
  <c r="D346" i="1"/>
  <c r="D342" i="1"/>
  <c r="D338" i="1"/>
  <c r="D334" i="1"/>
  <c r="D330" i="1"/>
  <c r="D326" i="1"/>
  <c r="D322" i="1"/>
  <c r="D318" i="1"/>
  <c r="D314" i="1"/>
  <c r="D310" i="1"/>
  <c r="D306" i="1"/>
  <c r="D302" i="1"/>
  <c r="D298" i="1"/>
  <c r="D294" i="1"/>
  <c r="D290" i="1"/>
  <c r="D286" i="1"/>
  <c r="D282" i="1"/>
  <c r="D278" i="1"/>
  <c r="D274" i="1"/>
  <c r="D270" i="1"/>
  <c r="D266" i="1"/>
  <c r="D262" i="1"/>
  <c r="D258" i="1"/>
  <c r="D254" i="1"/>
  <c r="D250" i="1"/>
  <c r="D246" i="1"/>
  <c r="D242" i="1"/>
  <c r="D238" i="1"/>
  <c r="D234" i="1"/>
  <c r="D230" i="1"/>
  <c r="D226" i="1"/>
  <c r="D222" i="1"/>
  <c r="D218" i="1"/>
  <c r="D214" i="1"/>
  <c r="D210" i="1"/>
  <c r="D206" i="1"/>
  <c r="D202" i="1"/>
  <c r="D198" i="1"/>
  <c r="D194" i="1"/>
  <c r="D190" i="1"/>
  <c r="D186" i="1"/>
  <c r="D182" i="1"/>
  <c r="D178" i="1"/>
  <c r="D174" i="1"/>
  <c r="D170" i="1"/>
  <c r="D166" i="1"/>
  <c r="D162" i="1"/>
  <c r="D158" i="1"/>
  <c r="D154" i="1"/>
  <c r="D150" i="1"/>
  <c r="D146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D94" i="1"/>
  <c r="D90" i="1"/>
  <c r="D86" i="1"/>
  <c r="D82" i="1"/>
  <c r="D78" i="1"/>
  <c r="D74" i="1"/>
  <c r="D70" i="1"/>
  <c r="D66" i="1"/>
  <c r="D62" i="1"/>
  <c r="D58" i="1"/>
  <c r="D54" i="1"/>
  <c r="D50" i="1"/>
  <c r="D46" i="1"/>
  <c r="D42" i="1"/>
  <c r="D38" i="1"/>
  <c r="D31" i="1"/>
  <c r="D27" i="1"/>
  <c r="D23" i="1"/>
  <c r="D19" i="1"/>
  <c r="D15" i="1"/>
  <c r="D11" i="1"/>
  <c r="D949" i="1"/>
  <c r="D917" i="1"/>
  <c r="D885" i="1"/>
  <c r="D853" i="1"/>
  <c r="D776" i="1"/>
  <c r="D712" i="1"/>
  <c r="D1232" i="1"/>
  <c r="D1014" i="1"/>
  <c r="D995" i="1"/>
  <c r="D973" i="1"/>
  <c r="D941" i="1"/>
  <c r="D909" i="1"/>
  <c r="D877" i="1"/>
  <c r="D845" i="1"/>
  <c r="D813" i="1"/>
  <c r="D768" i="1"/>
  <c r="D736" i="1"/>
  <c r="D704" i="1"/>
  <c r="D694" i="1"/>
  <c r="D675" i="1"/>
  <c r="D656" i="1"/>
  <c r="D630" i="1"/>
  <c r="D611" i="1"/>
  <c r="D592" i="1"/>
  <c r="D579" i="1"/>
  <c r="D566" i="1"/>
  <c r="D560" i="1"/>
  <c r="D547" i="1"/>
  <c r="D534" i="1"/>
  <c r="D529" i="1"/>
  <c r="D521" i="1"/>
  <c r="D513" i="1"/>
  <c r="D505" i="1"/>
  <c r="D498" i="1"/>
  <c r="D495" i="1"/>
  <c r="D485" i="1"/>
  <c r="D482" i="1"/>
  <c r="D479" i="1"/>
  <c r="D469" i="1"/>
  <c r="D466" i="1"/>
  <c r="D463" i="1"/>
  <c r="D453" i="1"/>
  <c r="D450" i="1"/>
  <c r="D447" i="1"/>
  <c r="D437" i="1"/>
  <c r="D434" i="1"/>
  <c r="D431" i="1"/>
  <c r="D421" i="1"/>
  <c r="D420" i="1"/>
  <c r="D416" i="1"/>
  <c r="D412" i="1"/>
  <c r="D408" i="1"/>
  <c r="D404" i="1"/>
  <c r="D400" i="1"/>
  <c r="D396" i="1"/>
  <c r="D392" i="1"/>
  <c r="D388" i="1"/>
  <c r="D384" i="1"/>
  <c r="D380" i="1"/>
  <c r="D376" i="1"/>
  <c r="D372" i="1"/>
  <c r="D368" i="1"/>
  <c r="D364" i="1"/>
  <c r="D360" i="1"/>
  <c r="D356" i="1"/>
  <c r="D352" i="1"/>
  <c r="D348" i="1"/>
  <c r="D344" i="1"/>
  <c r="D340" i="1"/>
  <c r="D336" i="1"/>
  <c r="D332" i="1"/>
  <c r="D328" i="1"/>
  <c r="D324" i="1"/>
  <c r="D320" i="1"/>
  <c r="D316" i="1"/>
  <c r="D312" i="1"/>
  <c r="D308" i="1"/>
  <c r="D304" i="1"/>
  <c r="D300" i="1"/>
  <c r="D296" i="1"/>
  <c r="D292" i="1"/>
  <c r="D288" i="1"/>
  <c r="D284" i="1"/>
  <c r="D280" i="1"/>
  <c r="D276" i="1"/>
  <c r="D272" i="1"/>
  <c r="D268" i="1"/>
  <c r="D264" i="1"/>
  <c r="D260" i="1"/>
  <c r="D256" i="1"/>
  <c r="D252" i="1"/>
  <c r="D248" i="1"/>
  <c r="D244" i="1"/>
  <c r="D240" i="1"/>
  <c r="D236" i="1"/>
  <c r="D232" i="1"/>
  <c r="D228" i="1"/>
  <c r="D224" i="1"/>
  <c r="D220" i="1"/>
  <c r="D216" i="1"/>
  <c r="D212" i="1"/>
  <c r="D208" i="1"/>
  <c r="D204" i="1"/>
  <c r="D200" i="1"/>
  <c r="D196" i="1"/>
  <c r="D192" i="1"/>
  <c r="D188" i="1"/>
  <c r="D184" i="1"/>
  <c r="D180" i="1"/>
  <c r="D176" i="1"/>
  <c r="D172" i="1"/>
  <c r="D168" i="1"/>
  <c r="D164" i="1"/>
  <c r="D160" i="1"/>
  <c r="D156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D100" i="1"/>
  <c r="D96" i="1"/>
  <c r="D92" i="1"/>
  <c r="D88" i="1"/>
  <c r="D84" i="1"/>
  <c r="D80" i="1"/>
  <c r="D76" i="1"/>
  <c r="D72" i="1"/>
  <c r="D68" i="1"/>
  <c r="D64" i="1"/>
  <c r="D60" i="1"/>
  <c r="D56" i="1"/>
  <c r="D52" i="1"/>
  <c r="D48" i="1"/>
  <c r="D44" i="1"/>
  <c r="D40" i="1"/>
  <c r="D36" i="1"/>
  <c r="D33" i="1"/>
  <c r="D29" i="1"/>
  <c r="D25" i="1"/>
  <c r="D21" i="1"/>
  <c r="D17" i="1"/>
  <c r="D13" i="1"/>
  <c r="D9" i="1"/>
  <c r="D195" i="1"/>
  <c r="D191" i="1"/>
  <c r="D187" i="1"/>
  <c r="D183" i="1"/>
  <c r="D179" i="1"/>
  <c r="D175" i="1"/>
  <c r="D171" i="1"/>
  <c r="D159" i="1"/>
  <c r="D151" i="1"/>
  <c r="D143" i="1"/>
  <c r="D139" i="1"/>
  <c r="D131" i="1"/>
  <c r="D127" i="1"/>
  <c r="D123" i="1"/>
  <c r="D111" i="1"/>
  <c r="D107" i="1"/>
  <c r="D103" i="1"/>
  <c r="D99" i="1"/>
  <c r="D95" i="1"/>
  <c r="D83" i="1"/>
  <c r="D79" i="1"/>
  <c r="D75" i="1"/>
  <c r="D71" i="1"/>
  <c r="D67" i="1"/>
  <c r="D63" i="1"/>
  <c r="D59" i="1"/>
  <c r="D51" i="1"/>
  <c r="D47" i="1"/>
  <c r="D43" i="1"/>
  <c r="D39" i="1"/>
  <c r="D35" i="1"/>
  <c r="D20" i="1"/>
  <c r="D12" i="1"/>
  <c r="D8" i="1"/>
  <c r="D821" i="1"/>
  <c r="D789" i="1"/>
  <c r="D744" i="1"/>
  <c r="D678" i="1"/>
  <c r="D1469" i="1"/>
  <c r="D1361" i="1"/>
  <c r="D1296" i="1"/>
  <c r="D1200" i="1"/>
  <c r="D1173" i="1"/>
  <c r="D1117" i="1"/>
  <c r="D1098" i="1"/>
  <c r="D1046" i="1"/>
  <c r="D1027" i="1"/>
  <c r="D1008" i="1"/>
  <c r="D965" i="1"/>
  <c r="D933" i="1"/>
  <c r="D901" i="1"/>
  <c r="D869" i="1"/>
  <c r="D837" i="1"/>
  <c r="D805" i="1"/>
  <c r="D760" i="1"/>
  <c r="D728" i="1"/>
  <c r="D696" i="1"/>
  <c r="D691" i="1"/>
  <c r="D672" i="1"/>
  <c r="D646" i="1"/>
  <c r="D627" i="1"/>
  <c r="D608" i="1"/>
  <c r="D587" i="1"/>
  <c r="D574" i="1"/>
  <c r="D568" i="1"/>
  <c r="D555" i="1"/>
  <c r="D542" i="1"/>
  <c r="D536" i="1"/>
  <c r="D527" i="1"/>
  <c r="D519" i="1"/>
  <c r="D511" i="1"/>
  <c r="D503" i="1"/>
  <c r="D489" i="1"/>
  <c r="D486" i="1"/>
  <c r="D483" i="1"/>
  <c r="D473" i="1"/>
  <c r="D470" i="1"/>
  <c r="D467" i="1"/>
  <c r="D457" i="1"/>
  <c r="D454" i="1"/>
  <c r="D451" i="1"/>
  <c r="D441" i="1"/>
  <c r="D438" i="1"/>
  <c r="D435" i="1"/>
  <c r="D425" i="1"/>
  <c r="D422" i="1"/>
  <c r="D419" i="1"/>
  <c r="D415" i="1"/>
  <c r="D411" i="1"/>
  <c r="D407" i="1"/>
  <c r="D403" i="1"/>
  <c r="D399" i="1"/>
  <c r="D395" i="1"/>
  <c r="D391" i="1"/>
  <c r="D387" i="1"/>
  <c r="D383" i="1"/>
  <c r="D379" i="1"/>
  <c r="D375" i="1"/>
  <c r="D371" i="1"/>
  <c r="D367" i="1"/>
  <c r="D363" i="1"/>
  <c r="D359" i="1"/>
  <c r="D355" i="1"/>
  <c r="D351" i="1"/>
  <c r="D347" i="1"/>
  <c r="D343" i="1"/>
  <c r="D339" i="1"/>
  <c r="D335" i="1"/>
  <c r="D331" i="1"/>
  <c r="D327" i="1"/>
  <c r="D323" i="1"/>
  <c r="D319" i="1"/>
  <c r="D315" i="1"/>
  <c r="D311" i="1"/>
  <c r="D307" i="1"/>
  <c r="D303" i="1"/>
  <c r="D299" i="1"/>
  <c r="D295" i="1"/>
  <c r="D291" i="1"/>
  <c r="D287" i="1"/>
  <c r="D283" i="1"/>
  <c r="D279" i="1"/>
  <c r="D275" i="1"/>
  <c r="D271" i="1"/>
  <c r="D267" i="1"/>
  <c r="D263" i="1"/>
  <c r="D259" i="1"/>
  <c r="D255" i="1"/>
  <c r="D251" i="1"/>
  <c r="D247" i="1"/>
  <c r="D243" i="1"/>
  <c r="D239" i="1"/>
  <c r="D235" i="1"/>
  <c r="D231" i="1"/>
  <c r="D227" i="1"/>
  <c r="D223" i="1"/>
  <c r="D219" i="1"/>
  <c r="D215" i="1"/>
  <c r="D211" i="1"/>
  <c r="D207" i="1"/>
  <c r="D203" i="1"/>
  <c r="D199" i="1"/>
  <c r="D167" i="1"/>
  <c r="D163" i="1"/>
  <c r="D155" i="1"/>
  <c r="D147" i="1"/>
  <c r="D135" i="1"/>
  <c r="D119" i="1"/>
  <c r="D115" i="1"/>
  <c r="D91" i="1"/>
  <c r="D87" i="1"/>
  <c r="D55" i="1"/>
  <c r="D32" i="1"/>
  <c r="D28" i="1"/>
  <c r="D24" i="1"/>
  <c r="D16" i="1"/>
  <c r="D981" i="1"/>
  <c r="D531" i="1"/>
  <c r="D499" i="1"/>
  <c r="D494" i="1"/>
  <c r="D475" i="1"/>
  <c r="D449" i="1"/>
  <c r="D430" i="1"/>
  <c r="D417" i="1"/>
  <c r="D401" i="1"/>
  <c r="D385" i="1"/>
  <c r="D369" i="1"/>
  <c r="D353" i="1"/>
  <c r="D337" i="1"/>
  <c r="D321" i="1"/>
  <c r="D305" i="1"/>
  <c r="D289" i="1"/>
  <c r="D273" i="1"/>
  <c r="D257" i="1"/>
  <c r="D241" i="1"/>
  <c r="D225" i="1"/>
  <c r="D209" i="1"/>
  <c r="D193" i="1"/>
  <c r="D177" i="1"/>
  <c r="D161" i="1"/>
  <c r="D145" i="1"/>
  <c r="D129" i="1"/>
  <c r="D113" i="1"/>
  <c r="D97" i="1"/>
  <c r="D81" i="1"/>
  <c r="D65" i="1"/>
  <c r="D49" i="1"/>
  <c r="D539" i="1"/>
  <c r="D446" i="1"/>
  <c r="D413" i="1"/>
  <c r="D285" i="1"/>
  <c r="D269" i="1"/>
  <c r="D221" i="1"/>
  <c r="D189" i="1"/>
  <c r="D173" i="1"/>
  <c r="D157" i="1"/>
  <c r="D659" i="1"/>
  <c r="D640" i="1"/>
  <c r="D571" i="1"/>
  <c r="D552" i="1"/>
  <c r="D515" i="1"/>
  <c r="D481" i="1"/>
  <c r="D462" i="1"/>
  <c r="D443" i="1"/>
  <c r="D409" i="1"/>
  <c r="D393" i="1"/>
  <c r="D377" i="1"/>
  <c r="D361" i="1"/>
  <c r="D345" i="1"/>
  <c r="D329" i="1"/>
  <c r="D313" i="1"/>
  <c r="D297" i="1"/>
  <c r="D281" i="1"/>
  <c r="D265" i="1"/>
  <c r="D249" i="1"/>
  <c r="D233" i="1"/>
  <c r="D217" i="1"/>
  <c r="D201" i="1"/>
  <c r="D185" i="1"/>
  <c r="D169" i="1"/>
  <c r="D153" i="1"/>
  <c r="D137" i="1"/>
  <c r="D121" i="1"/>
  <c r="D105" i="1"/>
  <c r="D89" i="1"/>
  <c r="D73" i="1"/>
  <c r="D57" i="1"/>
  <c r="D41" i="1"/>
  <c r="D18" i="1"/>
  <c r="D165" i="1"/>
  <c r="D133" i="1"/>
  <c r="D117" i="1"/>
  <c r="D101" i="1"/>
  <c r="D37" i="1"/>
  <c r="D30" i="1"/>
  <c r="D26" i="1"/>
  <c r="D558" i="1"/>
  <c r="D523" i="1"/>
  <c r="D491" i="1"/>
  <c r="D465" i="1"/>
  <c r="D427" i="1"/>
  <c r="D381" i="1"/>
  <c r="D349" i="1"/>
  <c r="D317" i="1"/>
  <c r="D253" i="1"/>
  <c r="D205" i="1"/>
  <c r="D109" i="1"/>
  <c r="D93" i="1"/>
  <c r="D77" i="1"/>
  <c r="D61" i="1"/>
  <c r="D45" i="1"/>
  <c r="D584" i="1"/>
  <c r="D507" i="1"/>
  <c r="D497" i="1"/>
  <c r="D478" i="1"/>
  <c r="D459" i="1"/>
  <c r="D433" i="1"/>
  <c r="D405" i="1"/>
  <c r="D389" i="1"/>
  <c r="D373" i="1"/>
  <c r="D357" i="1"/>
  <c r="D341" i="1"/>
  <c r="D325" i="1"/>
  <c r="D309" i="1"/>
  <c r="D293" i="1"/>
  <c r="D277" i="1"/>
  <c r="D261" i="1"/>
  <c r="D245" i="1"/>
  <c r="D229" i="1"/>
  <c r="D213" i="1"/>
  <c r="D197" i="1"/>
  <c r="D181" i="1"/>
  <c r="D149" i="1"/>
  <c r="D85" i="1"/>
  <c r="D69" i="1"/>
  <c r="D53" i="1"/>
  <c r="D14" i="1"/>
  <c r="D10" i="1"/>
  <c r="D614" i="1"/>
  <c r="D595" i="1"/>
  <c r="D397" i="1"/>
  <c r="D365" i="1"/>
  <c r="D333" i="1"/>
  <c r="D301" i="1"/>
  <c r="D237" i="1"/>
  <c r="D141" i="1"/>
  <c r="D125" i="1"/>
  <c r="D22" i="1"/>
  <c r="I125" i="1" l="1"/>
  <c r="E125" i="1"/>
  <c r="K125" i="1"/>
  <c r="G125" i="1"/>
  <c r="F125" i="1"/>
  <c r="H125" i="1"/>
  <c r="J125" i="1" s="1"/>
  <c r="L125" i="1"/>
  <c r="I197" i="1"/>
  <c r="E197" i="1"/>
  <c r="K197" i="1"/>
  <c r="G197" i="1"/>
  <c r="F197" i="1"/>
  <c r="H197" i="1"/>
  <c r="J197" i="1" s="1"/>
  <c r="L197" i="1"/>
  <c r="I45" i="1"/>
  <c r="E45" i="1"/>
  <c r="K45" i="1"/>
  <c r="G45" i="1"/>
  <c r="F45" i="1"/>
  <c r="L45" i="1"/>
  <c r="H45" i="1"/>
  <c r="J45" i="1" s="1"/>
  <c r="I133" i="1"/>
  <c r="E133" i="1"/>
  <c r="K133" i="1"/>
  <c r="G133" i="1"/>
  <c r="F133" i="1"/>
  <c r="L133" i="1"/>
  <c r="H133" i="1"/>
  <c r="I249" i="1"/>
  <c r="E249" i="1"/>
  <c r="K249" i="1"/>
  <c r="G249" i="1"/>
  <c r="F249" i="1"/>
  <c r="L249" i="1"/>
  <c r="H249" i="1"/>
  <c r="F571" i="1"/>
  <c r="H571" i="1"/>
  <c r="K571" i="1"/>
  <c r="E571" i="1"/>
  <c r="G571" i="1"/>
  <c r="L571" i="1"/>
  <c r="I571" i="1"/>
  <c r="I113" i="1"/>
  <c r="E113" i="1"/>
  <c r="K113" i="1"/>
  <c r="G113" i="1"/>
  <c r="F113" i="1"/>
  <c r="L113" i="1"/>
  <c r="H113" i="1"/>
  <c r="J113" i="1" s="1"/>
  <c r="I369" i="1"/>
  <c r="E369" i="1"/>
  <c r="K369" i="1"/>
  <c r="G369" i="1"/>
  <c r="F369" i="1"/>
  <c r="L369" i="1"/>
  <c r="H369" i="1"/>
  <c r="K87" i="1"/>
  <c r="G87" i="1"/>
  <c r="I87" i="1"/>
  <c r="E87" i="1"/>
  <c r="L87" i="1"/>
  <c r="H87" i="1"/>
  <c r="J87" i="1" s="1"/>
  <c r="F87" i="1"/>
  <c r="K211" i="1"/>
  <c r="G211" i="1"/>
  <c r="I211" i="1"/>
  <c r="E211" i="1"/>
  <c r="L211" i="1"/>
  <c r="H211" i="1"/>
  <c r="F211" i="1"/>
  <c r="K275" i="1"/>
  <c r="G275" i="1"/>
  <c r="I275" i="1"/>
  <c r="E275" i="1"/>
  <c r="L275" i="1"/>
  <c r="H275" i="1"/>
  <c r="J275" i="1" s="1"/>
  <c r="F275" i="1"/>
  <c r="K339" i="1"/>
  <c r="G339" i="1"/>
  <c r="I339" i="1"/>
  <c r="E339" i="1"/>
  <c r="L339" i="1"/>
  <c r="H339" i="1"/>
  <c r="F339" i="1"/>
  <c r="K403" i="1"/>
  <c r="G403" i="1"/>
  <c r="I403" i="1"/>
  <c r="E403" i="1"/>
  <c r="L403" i="1"/>
  <c r="H403" i="1"/>
  <c r="J403" i="1" s="1"/>
  <c r="F403" i="1"/>
  <c r="I483" i="1"/>
  <c r="E483" i="1"/>
  <c r="H483" i="1"/>
  <c r="J483" i="1" s="1"/>
  <c r="K483" i="1"/>
  <c r="F483" i="1"/>
  <c r="G483" i="1"/>
  <c r="L483" i="1"/>
  <c r="K760" i="1"/>
  <c r="G760" i="1"/>
  <c r="I760" i="1"/>
  <c r="E760" i="1"/>
  <c r="F760" i="1"/>
  <c r="H760" i="1"/>
  <c r="J760" i="1" s="1"/>
  <c r="L760" i="1"/>
  <c r="I1469" i="1"/>
  <c r="E1469" i="1"/>
  <c r="K1469" i="1"/>
  <c r="G1469" i="1"/>
  <c r="F1469" i="1"/>
  <c r="H1469" i="1"/>
  <c r="L1469" i="1"/>
  <c r="K51" i="1"/>
  <c r="G51" i="1"/>
  <c r="I51" i="1"/>
  <c r="E51" i="1"/>
  <c r="H51" i="1"/>
  <c r="J51" i="1" s="1"/>
  <c r="L51" i="1"/>
  <c r="F51" i="1"/>
  <c r="K139" i="1"/>
  <c r="G139" i="1"/>
  <c r="I139" i="1"/>
  <c r="E139" i="1"/>
  <c r="H139" i="1"/>
  <c r="L139" i="1"/>
  <c r="F139" i="1"/>
  <c r="F29" i="1"/>
  <c r="L29" i="1"/>
  <c r="H29" i="1"/>
  <c r="K29" i="1"/>
  <c r="G29" i="1"/>
  <c r="I29" i="1"/>
  <c r="E29" i="1"/>
  <c r="F92" i="1"/>
  <c r="L92" i="1"/>
  <c r="H92" i="1"/>
  <c r="J92" i="1" s="1"/>
  <c r="K92" i="1"/>
  <c r="G92" i="1"/>
  <c r="I92" i="1"/>
  <c r="E92" i="1"/>
  <c r="F156" i="1"/>
  <c r="L156" i="1"/>
  <c r="H156" i="1"/>
  <c r="K156" i="1"/>
  <c r="G156" i="1"/>
  <c r="I156" i="1"/>
  <c r="E156" i="1"/>
  <c r="F220" i="1"/>
  <c r="L220" i="1"/>
  <c r="H220" i="1"/>
  <c r="J220" i="1" s="1"/>
  <c r="K220" i="1"/>
  <c r="G220" i="1"/>
  <c r="I220" i="1"/>
  <c r="E220" i="1"/>
  <c r="F300" i="1"/>
  <c r="L300" i="1"/>
  <c r="H300" i="1"/>
  <c r="K300" i="1"/>
  <c r="G300" i="1"/>
  <c r="I300" i="1"/>
  <c r="E300" i="1"/>
  <c r="F364" i="1"/>
  <c r="L364" i="1"/>
  <c r="H364" i="1"/>
  <c r="J364" i="1" s="1"/>
  <c r="K364" i="1"/>
  <c r="G364" i="1"/>
  <c r="I364" i="1"/>
  <c r="E364" i="1"/>
  <c r="F412" i="1"/>
  <c r="L412" i="1"/>
  <c r="H412" i="1"/>
  <c r="K412" i="1"/>
  <c r="G412" i="1"/>
  <c r="I412" i="1"/>
  <c r="E412" i="1"/>
  <c r="I495" i="1"/>
  <c r="E495" i="1"/>
  <c r="L495" i="1"/>
  <c r="G495" i="1"/>
  <c r="H495" i="1"/>
  <c r="J495" i="1" s="1"/>
  <c r="F495" i="1"/>
  <c r="K495" i="1"/>
  <c r="K694" i="1"/>
  <c r="G694" i="1"/>
  <c r="E694" i="1"/>
  <c r="H694" i="1"/>
  <c r="J694" i="1" s="1"/>
  <c r="L694" i="1"/>
  <c r="F694" i="1"/>
  <c r="I694" i="1"/>
  <c r="I885" i="1"/>
  <c r="E885" i="1"/>
  <c r="K885" i="1"/>
  <c r="G885" i="1"/>
  <c r="F885" i="1"/>
  <c r="H885" i="1"/>
  <c r="L885" i="1"/>
  <c r="L66" i="1"/>
  <c r="H66" i="1"/>
  <c r="J66" i="1" s="1"/>
  <c r="F66" i="1"/>
  <c r="E66" i="1"/>
  <c r="I66" i="1"/>
  <c r="K66" i="1"/>
  <c r="G66" i="1"/>
  <c r="L130" i="1"/>
  <c r="H130" i="1"/>
  <c r="F130" i="1"/>
  <c r="E130" i="1"/>
  <c r="I130" i="1"/>
  <c r="K130" i="1"/>
  <c r="G130" i="1"/>
  <c r="L194" i="1"/>
  <c r="H194" i="1"/>
  <c r="J194" i="1" s="1"/>
  <c r="F194" i="1"/>
  <c r="E194" i="1"/>
  <c r="I194" i="1"/>
  <c r="K194" i="1"/>
  <c r="G194" i="1"/>
  <c r="L274" i="1"/>
  <c r="H274" i="1"/>
  <c r="F274" i="1"/>
  <c r="I274" i="1"/>
  <c r="E274" i="1"/>
  <c r="K274" i="1"/>
  <c r="G274" i="1"/>
  <c r="L338" i="1"/>
  <c r="H338" i="1"/>
  <c r="J338" i="1" s="1"/>
  <c r="F338" i="1"/>
  <c r="I338" i="1"/>
  <c r="E338" i="1"/>
  <c r="K338" i="1"/>
  <c r="G338" i="1"/>
  <c r="L402" i="1"/>
  <c r="H402" i="1"/>
  <c r="J402" i="1" s="1"/>
  <c r="F402" i="1"/>
  <c r="I402" i="1"/>
  <c r="E402" i="1"/>
  <c r="K402" i="1"/>
  <c r="G402" i="1"/>
  <c r="K477" i="1"/>
  <c r="G477" i="1"/>
  <c r="I477" i="1"/>
  <c r="L477" i="1"/>
  <c r="F477" i="1"/>
  <c r="E477" i="1"/>
  <c r="H477" i="1"/>
  <c r="J477" i="1" s="1"/>
  <c r="K662" i="1"/>
  <c r="G662" i="1"/>
  <c r="E662" i="1"/>
  <c r="H662" i="1"/>
  <c r="L662" i="1"/>
  <c r="F662" i="1"/>
  <c r="I662" i="1"/>
  <c r="I1141" i="1"/>
  <c r="E1141" i="1"/>
  <c r="K1141" i="1"/>
  <c r="G1141" i="1"/>
  <c r="F1141" i="1"/>
  <c r="H1141" i="1"/>
  <c r="J1141" i="1" s="1"/>
  <c r="L1141" i="1"/>
  <c r="K670" i="1"/>
  <c r="G670" i="1"/>
  <c r="H670" i="1"/>
  <c r="J670" i="1" s="1"/>
  <c r="E670" i="1"/>
  <c r="I670" i="1"/>
  <c r="F670" i="1"/>
  <c r="L670" i="1"/>
  <c r="I793" i="1"/>
  <c r="E793" i="1"/>
  <c r="K793" i="1"/>
  <c r="G793" i="1"/>
  <c r="F793" i="1"/>
  <c r="L793" i="1"/>
  <c r="H793" i="1"/>
  <c r="J793" i="1" s="1"/>
  <c r="I889" i="1"/>
  <c r="E889" i="1"/>
  <c r="K889" i="1"/>
  <c r="G889" i="1"/>
  <c r="F889" i="1"/>
  <c r="L889" i="1"/>
  <c r="H889" i="1"/>
  <c r="K1030" i="1"/>
  <c r="G1030" i="1"/>
  <c r="E1030" i="1"/>
  <c r="H1030" i="1"/>
  <c r="J1030" i="1" s="1"/>
  <c r="L1030" i="1"/>
  <c r="F1030" i="1"/>
  <c r="I1030" i="1"/>
  <c r="L424" i="1"/>
  <c r="H424" i="1"/>
  <c r="K424" i="1"/>
  <c r="F424" i="1"/>
  <c r="I424" i="1"/>
  <c r="G424" i="1"/>
  <c r="E424" i="1"/>
  <c r="L488" i="1"/>
  <c r="H488" i="1"/>
  <c r="J488" i="1" s="1"/>
  <c r="K488" i="1"/>
  <c r="F488" i="1"/>
  <c r="I488" i="1"/>
  <c r="G488" i="1"/>
  <c r="E488" i="1"/>
  <c r="K554" i="1"/>
  <c r="G554" i="1"/>
  <c r="L554" i="1"/>
  <c r="F554" i="1"/>
  <c r="I554" i="1"/>
  <c r="E554" i="1"/>
  <c r="H554" i="1"/>
  <c r="I644" i="1"/>
  <c r="E644" i="1"/>
  <c r="L644" i="1"/>
  <c r="G644" i="1"/>
  <c r="H644" i="1"/>
  <c r="J644" i="1" s="1"/>
  <c r="F644" i="1"/>
  <c r="K644" i="1"/>
  <c r="I774" i="1"/>
  <c r="E774" i="1"/>
  <c r="K774" i="1"/>
  <c r="G774" i="1"/>
  <c r="H774" i="1"/>
  <c r="J774" i="1" s="1"/>
  <c r="L774" i="1"/>
  <c r="F774" i="1"/>
  <c r="K907" i="1"/>
  <c r="G907" i="1"/>
  <c r="I907" i="1"/>
  <c r="E907" i="1"/>
  <c r="H907" i="1"/>
  <c r="L907" i="1"/>
  <c r="F907" i="1"/>
  <c r="K1054" i="1"/>
  <c r="G1054" i="1"/>
  <c r="H1054" i="1"/>
  <c r="E1054" i="1"/>
  <c r="I1054" i="1"/>
  <c r="L1054" i="1"/>
  <c r="F1054" i="1"/>
  <c r="L522" i="1"/>
  <c r="H522" i="1"/>
  <c r="F522" i="1"/>
  <c r="G522" i="1"/>
  <c r="K522" i="1"/>
  <c r="I522" i="1"/>
  <c r="E522" i="1"/>
  <c r="F607" i="1"/>
  <c r="I607" i="1"/>
  <c r="L607" i="1"/>
  <c r="G607" i="1"/>
  <c r="K607" i="1"/>
  <c r="E607" i="1"/>
  <c r="H607" i="1"/>
  <c r="J607" i="1" s="1"/>
  <c r="K690" i="1"/>
  <c r="G690" i="1"/>
  <c r="I690" i="1"/>
  <c r="L690" i="1"/>
  <c r="F690" i="1"/>
  <c r="E690" i="1"/>
  <c r="H690" i="1"/>
  <c r="J690" i="1" s="1"/>
  <c r="K879" i="1"/>
  <c r="G879" i="1"/>
  <c r="I879" i="1"/>
  <c r="E879" i="1"/>
  <c r="L879" i="1"/>
  <c r="H879" i="1"/>
  <c r="F879" i="1"/>
  <c r="K1006" i="1"/>
  <c r="G1006" i="1"/>
  <c r="H1006" i="1"/>
  <c r="E1006" i="1"/>
  <c r="I1006" i="1"/>
  <c r="F1006" i="1"/>
  <c r="L1006" i="1"/>
  <c r="I1373" i="1"/>
  <c r="E1373" i="1"/>
  <c r="K1373" i="1"/>
  <c r="G1373" i="1"/>
  <c r="F1373" i="1"/>
  <c r="H1373" i="1"/>
  <c r="J1373" i="1" s="1"/>
  <c r="L1373" i="1"/>
  <c r="L573" i="1"/>
  <c r="H573" i="1"/>
  <c r="J573" i="1" s="1"/>
  <c r="K573" i="1"/>
  <c r="F573" i="1"/>
  <c r="I573" i="1"/>
  <c r="E573" i="1"/>
  <c r="G573" i="1"/>
  <c r="L637" i="1"/>
  <c r="H637" i="1"/>
  <c r="K637" i="1"/>
  <c r="F637" i="1"/>
  <c r="I637" i="1"/>
  <c r="G637" i="1"/>
  <c r="E637" i="1"/>
  <c r="F717" i="1"/>
  <c r="L717" i="1"/>
  <c r="H717" i="1"/>
  <c r="I717" i="1"/>
  <c r="E717" i="1"/>
  <c r="K717" i="1"/>
  <c r="G717" i="1"/>
  <c r="F781" i="1"/>
  <c r="L781" i="1"/>
  <c r="H781" i="1"/>
  <c r="J781" i="1" s="1"/>
  <c r="I781" i="1"/>
  <c r="E781" i="1"/>
  <c r="K781" i="1"/>
  <c r="G781" i="1"/>
  <c r="F832" i="1"/>
  <c r="L832" i="1"/>
  <c r="H832" i="1"/>
  <c r="K832" i="1"/>
  <c r="G832" i="1"/>
  <c r="E832" i="1"/>
  <c r="I832" i="1"/>
  <c r="F896" i="1"/>
  <c r="L896" i="1"/>
  <c r="H896" i="1"/>
  <c r="K896" i="1"/>
  <c r="G896" i="1"/>
  <c r="E896" i="1"/>
  <c r="I896" i="1"/>
  <c r="F960" i="1"/>
  <c r="L960" i="1"/>
  <c r="H960" i="1"/>
  <c r="K960" i="1"/>
  <c r="G960" i="1"/>
  <c r="E960" i="1"/>
  <c r="I960" i="1"/>
  <c r="K1050" i="1"/>
  <c r="G1050" i="1"/>
  <c r="L1050" i="1"/>
  <c r="F1050" i="1"/>
  <c r="I1050" i="1"/>
  <c r="H1050" i="1"/>
  <c r="J1050" i="1" s="1"/>
  <c r="E1050" i="1"/>
  <c r="I1228" i="1"/>
  <c r="E1228" i="1"/>
  <c r="K1228" i="1"/>
  <c r="G1228" i="1"/>
  <c r="F1228" i="1"/>
  <c r="L1228" i="1"/>
  <c r="H1228" i="1"/>
  <c r="J1228" i="1" s="1"/>
  <c r="L715" i="1"/>
  <c r="H715" i="1"/>
  <c r="F715" i="1"/>
  <c r="K715" i="1"/>
  <c r="G715" i="1"/>
  <c r="E715" i="1"/>
  <c r="I715" i="1"/>
  <c r="L779" i="1"/>
  <c r="H779" i="1"/>
  <c r="J779" i="1" s="1"/>
  <c r="F779" i="1"/>
  <c r="K779" i="1"/>
  <c r="G779" i="1"/>
  <c r="E779" i="1"/>
  <c r="I779" i="1"/>
  <c r="L842" i="1"/>
  <c r="H842" i="1"/>
  <c r="J842" i="1" s="1"/>
  <c r="F842" i="1"/>
  <c r="I842" i="1"/>
  <c r="E842" i="1"/>
  <c r="K842" i="1"/>
  <c r="G842" i="1"/>
  <c r="L906" i="1"/>
  <c r="H906" i="1"/>
  <c r="F906" i="1"/>
  <c r="I906" i="1"/>
  <c r="E906" i="1"/>
  <c r="K906" i="1"/>
  <c r="G906" i="1"/>
  <c r="L970" i="1"/>
  <c r="H970" i="1"/>
  <c r="F970" i="1"/>
  <c r="I970" i="1"/>
  <c r="E970" i="1"/>
  <c r="K970" i="1"/>
  <c r="G970" i="1"/>
  <c r="I1052" i="1"/>
  <c r="E1052" i="1"/>
  <c r="L1052" i="1"/>
  <c r="G1052" i="1"/>
  <c r="F1052" i="1"/>
  <c r="K1052" i="1"/>
  <c r="H1052" i="1"/>
  <c r="F1299" i="1"/>
  <c r="K1299" i="1"/>
  <c r="E1299" i="1"/>
  <c r="H1299" i="1"/>
  <c r="L1299" i="1"/>
  <c r="G1299" i="1"/>
  <c r="I1299" i="1"/>
  <c r="K1155" i="1"/>
  <c r="G1155" i="1"/>
  <c r="I1155" i="1"/>
  <c r="E1155" i="1"/>
  <c r="L1155" i="1"/>
  <c r="H1155" i="1"/>
  <c r="J1155" i="1" s="1"/>
  <c r="F1155" i="1"/>
  <c r="K1218" i="1"/>
  <c r="G1218" i="1"/>
  <c r="I1218" i="1"/>
  <c r="E1218" i="1"/>
  <c r="L1218" i="1"/>
  <c r="H1218" i="1"/>
  <c r="F1218" i="1"/>
  <c r="F1291" i="1"/>
  <c r="H1291" i="1"/>
  <c r="J1291" i="1" s="1"/>
  <c r="K1291" i="1"/>
  <c r="E1291" i="1"/>
  <c r="I1291" i="1"/>
  <c r="L1291" i="1"/>
  <c r="G1291" i="1"/>
  <c r="I1445" i="1"/>
  <c r="E1445" i="1"/>
  <c r="K1445" i="1"/>
  <c r="G1445" i="1"/>
  <c r="F1445" i="1"/>
  <c r="H1445" i="1"/>
  <c r="J1445" i="1" s="1"/>
  <c r="L1445" i="1"/>
  <c r="L1021" i="1"/>
  <c r="H1021" i="1"/>
  <c r="J1021" i="1" s="1"/>
  <c r="K1021" i="1"/>
  <c r="F1021" i="1"/>
  <c r="I1021" i="1"/>
  <c r="G1021" i="1"/>
  <c r="E1021" i="1"/>
  <c r="F1085" i="1"/>
  <c r="L1085" i="1"/>
  <c r="H1085" i="1"/>
  <c r="K1085" i="1"/>
  <c r="G1085" i="1"/>
  <c r="E1085" i="1"/>
  <c r="I1085" i="1"/>
  <c r="F1136" i="1"/>
  <c r="L1136" i="1"/>
  <c r="H1136" i="1"/>
  <c r="K1136" i="1"/>
  <c r="G1136" i="1"/>
  <c r="E1136" i="1"/>
  <c r="I1136" i="1"/>
  <c r="F1199" i="1"/>
  <c r="L1199" i="1"/>
  <c r="H1199" i="1"/>
  <c r="J1199" i="1" s="1"/>
  <c r="K1199" i="1"/>
  <c r="G1199" i="1"/>
  <c r="I1199" i="1"/>
  <c r="E1199" i="1"/>
  <c r="I1268" i="1"/>
  <c r="E1268" i="1"/>
  <c r="L1268" i="1"/>
  <c r="G1268" i="1"/>
  <c r="H1268" i="1"/>
  <c r="J1268" i="1" s="1"/>
  <c r="F1268" i="1"/>
  <c r="K1268" i="1"/>
  <c r="K1359" i="1"/>
  <c r="G1359" i="1"/>
  <c r="I1359" i="1"/>
  <c r="E1359" i="1"/>
  <c r="H1359" i="1"/>
  <c r="J1359" i="1" s="1"/>
  <c r="L1359" i="1"/>
  <c r="F1359" i="1"/>
  <c r="L1083" i="1"/>
  <c r="H1083" i="1"/>
  <c r="J1083" i="1" s="1"/>
  <c r="F1083" i="1"/>
  <c r="E1083" i="1"/>
  <c r="I1083" i="1"/>
  <c r="G1083" i="1"/>
  <c r="K1083" i="1"/>
  <c r="L1130" i="1"/>
  <c r="H1130" i="1"/>
  <c r="J1130" i="1" s="1"/>
  <c r="F1130" i="1"/>
  <c r="I1130" i="1"/>
  <c r="E1130" i="1"/>
  <c r="K1130" i="1"/>
  <c r="G1130" i="1"/>
  <c r="L1197" i="1"/>
  <c r="H1197" i="1"/>
  <c r="F1197" i="1"/>
  <c r="I1197" i="1"/>
  <c r="E1197" i="1"/>
  <c r="K1197" i="1"/>
  <c r="G1197" i="1"/>
  <c r="I1315" i="1"/>
  <c r="E1315" i="1"/>
  <c r="L1315" i="1"/>
  <c r="G1315" i="1"/>
  <c r="K1315" i="1"/>
  <c r="F1315" i="1"/>
  <c r="H1315" i="1"/>
  <c r="I1514" i="1"/>
  <c r="E1514" i="1"/>
  <c r="K1514" i="1"/>
  <c r="G1514" i="1"/>
  <c r="F1514" i="1"/>
  <c r="H1514" i="1"/>
  <c r="J1514" i="1" s="1"/>
  <c r="L1514" i="1"/>
  <c r="K1419" i="1"/>
  <c r="G1419" i="1"/>
  <c r="I1419" i="1"/>
  <c r="E1419" i="1"/>
  <c r="L1419" i="1"/>
  <c r="H1419" i="1"/>
  <c r="F1419" i="1"/>
  <c r="K1482" i="1"/>
  <c r="G1482" i="1"/>
  <c r="H1482" i="1"/>
  <c r="J1482" i="1" s="1"/>
  <c r="E1482" i="1"/>
  <c r="I1482" i="1"/>
  <c r="F1482" i="1"/>
  <c r="L1482" i="1"/>
  <c r="I1704" i="1"/>
  <c r="E1704" i="1"/>
  <c r="K1704" i="1"/>
  <c r="G1704" i="1"/>
  <c r="F1704" i="1"/>
  <c r="H1704" i="1"/>
  <c r="L1704" i="1"/>
  <c r="F1328" i="1"/>
  <c r="L1328" i="1"/>
  <c r="H1328" i="1"/>
  <c r="G1328" i="1"/>
  <c r="K1328" i="1"/>
  <c r="I1328" i="1"/>
  <c r="E1328" i="1"/>
  <c r="F1392" i="1"/>
  <c r="L1392" i="1"/>
  <c r="H1392" i="1"/>
  <c r="J1392" i="1" s="1"/>
  <c r="K1392" i="1"/>
  <c r="G1392" i="1"/>
  <c r="E1392" i="1"/>
  <c r="I1392" i="1"/>
  <c r="F1456" i="1"/>
  <c r="L1456" i="1"/>
  <c r="H1456" i="1"/>
  <c r="K1456" i="1"/>
  <c r="G1456" i="1"/>
  <c r="E1456" i="1"/>
  <c r="I1456" i="1"/>
  <c r="K1536" i="1"/>
  <c r="G1536" i="1"/>
  <c r="I1536" i="1"/>
  <c r="E1536" i="1"/>
  <c r="H1536" i="1"/>
  <c r="J1536" i="1" s="1"/>
  <c r="L1536" i="1"/>
  <c r="F1536" i="1"/>
  <c r="L1338" i="1"/>
  <c r="H1338" i="1"/>
  <c r="J1338" i="1" s="1"/>
  <c r="F1338" i="1"/>
  <c r="E1338" i="1"/>
  <c r="I1338" i="1"/>
  <c r="G1338" i="1"/>
  <c r="K1338" i="1"/>
  <c r="L1418" i="1"/>
  <c r="H1418" i="1"/>
  <c r="J1418" i="1" s="1"/>
  <c r="F1418" i="1"/>
  <c r="I1418" i="1"/>
  <c r="E1418" i="1"/>
  <c r="K1418" i="1"/>
  <c r="G1418" i="1"/>
  <c r="K1486" i="1"/>
  <c r="G1486" i="1"/>
  <c r="I1486" i="1"/>
  <c r="L1486" i="1"/>
  <c r="F1486" i="1"/>
  <c r="E1486" i="1"/>
  <c r="H1486" i="1"/>
  <c r="J1486" i="1" s="1"/>
  <c r="I1688" i="1"/>
  <c r="E1688" i="1"/>
  <c r="K1688" i="1"/>
  <c r="G1688" i="1"/>
  <c r="F1688" i="1"/>
  <c r="H1688" i="1"/>
  <c r="L1688" i="1"/>
  <c r="K1604" i="1"/>
  <c r="G1604" i="1"/>
  <c r="I1604" i="1"/>
  <c r="E1604" i="1"/>
  <c r="L1604" i="1"/>
  <c r="H1604" i="1"/>
  <c r="J1604" i="1" s="1"/>
  <c r="F1604" i="1"/>
  <c r="I1712" i="1"/>
  <c r="E1712" i="1"/>
  <c r="K1712" i="1"/>
  <c r="G1712" i="1"/>
  <c r="F1712" i="1"/>
  <c r="H1712" i="1"/>
  <c r="J1712" i="1" s="1"/>
  <c r="L1712" i="1"/>
  <c r="F1513" i="1"/>
  <c r="L1513" i="1"/>
  <c r="H1513" i="1"/>
  <c r="J1513" i="1" s="1"/>
  <c r="G1513" i="1"/>
  <c r="K1513" i="1"/>
  <c r="I1513" i="1"/>
  <c r="E1513" i="1"/>
  <c r="F1577" i="1"/>
  <c r="L1577" i="1"/>
  <c r="H1577" i="1"/>
  <c r="K1577" i="1"/>
  <c r="G1577" i="1"/>
  <c r="E1577" i="1"/>
  <c r="I1577" i="1"/>
  <c r="F1625" i="1"/>
  <c r="L1625" i="1"/>
  <c r="H1625" i="1"/>
  <c r="K1625" i="1"/>
  <c r="G1625" i="1"/>
  <c r="E1625" i="1"/>
  <c r="I1625" i="1"/>
  <c r="I1907" i="1"/>
  <c r="E1907" i="1"/>
  <c r="K1907" i="1"/>
  <c r="G1907" i="1"/>
  <c r="F1907" i="1"/>
  <c r="L1907" i="1"/>
  <c r="H1907" i="1"/>
  <c r="J1907" i="1" s="1"/>
  <c r="L1575" i="1"/>
  <c r="H1575" i="1"/>
  <c r="F1575" i="1"/>
  <c r="I1575" i="1"/>
  <c r="E1575" i="1"/>
  <c r="G1575" i="1"/>
  <c r="K1575" i="1"/>
  <c r="K1644" i="1"/>
  <c r="G1644" i="1"/>
  <c r="I1644" i="1"/>
  <c r="L1644" i="1"/>
  <c r="F1644" i="1"/>
  <c r="E1644" i="1"/>
  <c r="H1644" i="1"/>
  <c r="J1644" i="1" s="1"/>
  <c r="K1796" i="1"/>
  <c r="G1796" i="1"/>
  <c r="F1796" i="1"/>
  <c r="E1796" i="1"/>
  <c r="I1796" i="1"/>
  <c r="H1796" i="1"/>
  <c r="J1796" i="1" s="1"/>
  <c r="L1796" i="1"/>
  <c r="K1736" i="1"/>
  <c r="G1736" i="1"/>
  <c r="H1736" i="1"/>
  <c r="J1736" i="1" s="1"/>
  <c r="E1736" i="1"/>
  <c r="I1736" i="1"/>
  <c r="L1736" i="1"/>
  <c r="F1736" i="1"/>
  <c r="K1792" i="1"/>
  <c r="G1792" i="1"/>
  <c r="F1792" i="1"/>
  <c r="I1792" i="1"/>
  <c r="E1792" i="1"/>
  <c r="L1792" i="1"/>
  <c r="H1792" i="1"/>
  <c r="K1854" i="1"/>
  <c r="G1854" i="1"/>
  <c r="F1854" i="1"/>
  <c r="I1854" i="1"/>
  <c r="E1854" i="1"/>
  <c r="L1854" i="1"/>
  <c r="H1854" i="1"/>
  <c r="J1854" i="1" s="1"/>
  <c r="F1663" i="1"/>
  <c r="L1663" i="1"/>
  <c r="H1663" i="1"/>
  <c r="E1663" i="1"/>
  <c r="I1663" i="1"/>
  <c r="G1663" i="1"/>
  <c r="K1663" i="1"/>
  <c r="F1695" i="1"/>
  <c r="L1695" i="1"/>
  <c r="H1695" i="1"/>
  <c r="J1695" i="1" s="1"/>
  <c r="K1695" i="1"/>
  <c r="G1695" i="1"/>
  <c r="I1695" i="1"/>
  <c r="E1695" i="1"/>
  <c r="F1727" i="1"/>
  <c r="L1727" i="1"/>
  <c r="H1727" i="1"/>
  <c r="K1727" i="1"/>
  <c r="G1727" i="1"/>
  <c r="I1727" i="1"/>
  <c r="E1727" i="1"/>
  <c r="F1769" i="1"/>
  <c r="I1769" i="1"/>
  <c r="E1769" i="1"/>
  <c r="H1769" i="1"/>
  <c r="J1769" i="1" s="1"/>
  <c r="L1769" i="1"/>
  <c r="K1769" i="1"/>
  <c r="G1769" i="1"/>
  <c r="F1839" i="1"/>
  <c r="I1839" i="1"/>
  <c r="E1839" i="1"/>
  <c r="H1839" i="1"/>
  <c r="L1839" i="1"/>
  <c r="K1839" i="1"/>
  <c r="G1839" i="1"/>
  <c r="L1673" i="1"/>
  <c r="H1673" i="1"/>
  <c r="F1673" i="1"/>
  <c r="K1673" i="1"/>
  <c r="G1673" i="1"/>
  <c r="E1673" i="1"/>
  <c r="I1673" i="1"/>
  <c r="L1705" i="1"/>
  <c r="H1705" i="1"/>
  <c r="F1705" i="1"/>
  <c r="I1705" i="1"/>
  <c r="E1705" i="1"/>
  <c r="G1705" i="1"/>
  <c r="K1705" i="1"/>
  <c r="F1737" i="1"/>
  <c r="I1737" i="1"/>
  <c r="L1737" i="1"/>
  <c r="G1737" i="1"/>
  <c r="K1737" i="1"/>
  <c r="E1737" i="1"/>
  <c r="H1737" i="1"/>
  <c r="J1737" i="1" s="1"/>
  <c r="F1835" i="1"/>
  <c r="I1835" i="1"/>
  <c r="E1835" i="1"/>
  <c r="L1835" i="1"/>
  <c r="H1835" i="1"/>
  <c r="G1835" i="1"/>
  <c r="K1835" i="1"/>
  <c r="I1758" i="1"/>
  <c r="E1758" i="1"/>
  <c r="L1758" i="1"/>
  <c r="H1758" i="1"/>
  <c r="K1758" i="1"/>
  <c r="G1758" i="1"/>
  <c r="F1758" i="1"/>
  <c r="I1790" i="1"/>
  <c r="E1790" i="1"/>
  <c r="L1790" i="1"/>
  <c r="H1790" i="1"/>
  <c r="J1790" i="1" s="1"/>
  <c r="K1790" i="1"/>
  <c r="G1790" i="1"/>
  <c r="F1790" i="1"/>
  <c r="I1825" i="1"/>
  <c r="E1825" i="1"/>
  <c r="L1825" i="1"/>
  <c r="H1825" i="1"/>
  <c r="G1825" i="1"/>
  <c r="K1825" i="1"/>
  <c r="F1825" i="1"/>
  <c r="L1860" i="1"/>
  <c r="H1860" i="1"/>
  <c r="J1860" i="1" s="1"/>
  <c r="E1860" i="1"/>
  <c r="I1860" i="1"/>
  <c r="G1860" i="1"/>
  <c r="F1860" i="1"/>
  <c r="K1860" i="1"/>
  <c r="L1739" i="1"/>
  <c r="H1739" i="1"/>
  <c r="G1739" i="1"/>
  <c r="E1739" i="1"/>
  <c r="I1739" i="1"/>
  <c r="F1739" i="1"/>
  <c r="K1739" i="1"/>
  <c r="L1771" i="1"/>
  <c r="H1771" i="1"/>
  <c r="K1771" i="1"/>
  <c r="G1771" i="1"/>
  <c r="F1771" i="1"/>
  <c r="I1771" i="1"/>
  <c r="E1771" i="1"/>
  <c r="L1802" i="1"/>
  <c r="H1802" i="1"/>
  <c r="K1802" i="1"/>
  <c r="G1802" i="1"/>
  <c r="F1802" i="1"/>
  <c r="I1802" i="1"/>
  <c r="E1802" i="1"/>
  <c r="L1833" i="1"/>
  <c r="H1833" i="1"/>
  <c r="K1833" i="1"/>
  <c r="G1833" i="1"/>
  <c r="F1833" i="1"/>
  <c r="I1833" i="1"/>
  <c r="E1833" i="1"/>
  <c r="I1871" i="1"/>
  <c r="E1871" i="1"/>
  <c r="K1871" i="1"/>
  <c r="G1871" i="1"/>
  <c r="F1871" i="1"/>
  <c r="L1871" i="1"/>
  <c r="H1871" i="1"/>
  <c r="J1871" i="1" s="1"/>
  <c r="K1877" i="1"/>
  <c r="G1877" i="1"/>
  <c r="I1877" i="1"/>
  <c r="E1877" i="1"/>
  <c r="L1877" i="1"/>
  <c r="H1877" i="1"/>
  <c r="J1877" i="1" s="1"/>
  <c r="F1877" i="1"/>
  <c r="K1909" i="1"/>
  <c r="G1909" i="1"/>
  <c r="I1909" i="1"/>
  <c r="E1909" i="1"/>
  <c r="L1909" i="1"/>
  <c r="H1909" i="1"/>
  <c r="F1909" i="1"/>
  <c r="I1980" i="1"/>
  <c r="E1980" i="1"/>
  <c r="K1980" i="1"/>
  <c r="F1980" i="1"/>
  <c r="H1980" i="1"/>
  <c r="J1980" i="1" s="1"/>
  <c r="L1980" i="1"/>
  <c r="G1980" i="1"/>
  <c r="F1890" i="1"/>
  <c r="L1890" i="1"/>
  <c r="H1890" i="1"/>
  <c r="J1890" i="1" s="1"/>
  <c r="K1890" i="1"/>
  <c r="G1890" i="1"/>
  <c r="I1890" i="1"/>
  <c r="E1890" i="1"/>
  <c r="K1936" i="1"/>
  <c r="G1936" i="1"/>
  <c r="I1936" i="1"/>
  <c r="E1936" i="1"/>
  <c r="L1936" i="1"/>
  <c r="H1936" i="1"/>
  <c r="J1936" i="1" s="1"/>
  <c r="F1936" i="1"/>
  <c r="L1888" i="1"/>
  <c r="H1888" i="1"/>
  <c r="F1888" i="1"/>
  <c r="I1888" i="1"/>
  <c r="E1888" i="1"/>
  <c r="K1888" i="1"/>
  <c r="G1888" i="1"/>
  <c r="L1904" i="1"/>
  <c r="H1904" i="1"/>
  <c r="J1904" i="1" s="1"/>
  <c r="F1904" i="1"/>
  <c r="I1904" i="1"/>
  <c r="E1904" i="1"/>
  <c r="K1904" i="1"/>
  <c r="G1904" i="1"/>
  <c r="I1938" i="1"/>
  <c r="E1938" i="1"/>
  <c r="K1938" i="1"/>
  <c r="G1938" i="1"/>
  <c r="F1938" i="1"/>
  <c r="L1938" i="1"/>
  <c r="H1938" i="1"/>
  <c r="J1938" i="1" s="1"/>
  <c r="K1960" i="1"/>
  <c r="G1960" i="1"/>
  <c r="I1960" i="1"/>
  <c r="E1960" i="1"/>
  <c r="L1960" i="1"/>
  <c r="H1960" i="1"/>
  <c r="J1960" i="1" s="1"/>
  <c r="F1960" i="1"/>
  <c r="I2014" i="1"/>
  <c r="E2014" i="1"/>
  <c r="K2014" i="1"/>
  <c r="G2014" i="1"/>
  <c r="F2014" i="1"/>
  <c r="H2014" i="1"/>
  <c r="L2014" i="1"/>
  <c r="F1941" i="1"/>
  <c r="L1941" i="1"/>
  <c r="H1941" i="1"/>
  <c r="K1941" i="1"/>
  <c r="G1941" i="1"/>
  <c r="I1941" i="1"/>
  <c r="E1941" i="1"/>
  <c r="I2002" i="1"/>
  <c r="E2002" i="1"/>
  <c r="K2002" i="1"/>
  <c r="G2002" i="1"/>
  <c r="F2002" i="1"/>
  <c r="L2002" i="1"/>
  <c r="H2002" i="1"/>
  <c r="J2002" i="1" s="1"/>
  <c r="L1951" i="1"/>
  <c r="H1951" i="1"/>
  <c r="F1951" i="1"/>
  <c r="I1951" i="1"/>
  <c r="E1951" i="1"/>
  <c r="G1951" i="1"/>
  <c r="K1951" i="1"/>
  <c r="I2043" i="1"/>
  <c r="E2043" i="1"/>
  <c r="K2043" i="1"/>
  <c r="G2043" i="1"/>
  <c r="F2043" i="1"/>
  <c r="H2043" i="1"/>
  <c r="L2043" i="1"/>
  <c r="K2024" i="1"/>
  <c r="G2024" i="1"/>
  <c r="I2024" i="1"/>
  <c r="E2024" i="1"/>
  <c r="L2024" i="1"/>
  <c r="H2024" i="1"/>
  <c r="J2024" i="1" s="1"/>
  <c r="F2024" i="1"/>
  <c r="L1981" i="1"/>
  <c r="H1981" i="1"/>
  <c r="G1981" i="1"/>
  <c r="E1981" i="1"/>
  <c r="I1981" i="1"/>
  <c r="K1981" i="1"/>
  <c r="F1981" i="1"/>
  <c r="F2013" i="1"/>
  <c r="L2013" i="1"/>
  <c r="H2013" i="1"/>
  <c r="K2013" i="1"/>
  <c r="G2013" i="1"/>
  <c r="I2013" i="1"/>
  <c r="E2013" i="1"/>
  <c r="I2089" i="1"/>
  <c r="E2089" i="1"/>
  <c r="K2089" i="1"/>
  <c r="G2089" i="1"/>
  <c r="F2089" i="1"/>
  <c r="H2089" i="1"/>
  <c r="L2089" i="1"/>
  <c r="L2015" i="1"/>
  <c r="H2015" i="1"/>
  <c r="J2015" i="1" s="1"/>
  <c r="F2015" i="1"/>
  <c r="I2015" i="1"/>
  <c r="E2015" i="1"/>
  <c r="G2015" i="1"/>
  <c r="K2015" i="1"/>
  <c r="K2069" i="1"/>
  <c r="G2069" i="1"/>
  <c r="E2069" i="1"/>
  <c r="H2069" i="1"/>
  <c r="L2069" i="1"/>
  <c r="F2069" i="1"/>
  <c r="I2069" i="1"/>
  <c r="K2057" i="1"/>
  <c r="G2057" i="1"/>
  <c r="I2057" i="1"/>
  <c r="E2057" i="1"/>
  <c r="L2057" i="1"/>
  <c r="H2057" i="1"/>
  <c r="J2057" i="1" s="1"/>
  <c r="F2057" i="1"/>
  <c r="F2042" i="1"/>
  <c r="L2042" i="1"/>
  <c r="H2042" i="1"/>
  <c r="J2042" i="1" s="1"/>
  <c r="K2042" i="1"/>
  <c r="G2042" i="1"/>
  <c r="I2042" i="1"/>
  <c r="E2042" i="1"/>
  <c r="L2044" i="1"/>
  <c r="H2044" i="1"/>
  <c r="J2044" i="1" s="1"/>
  <c r="F2044" i="1"/>
  <c r="I2044" i="1"/>
  <c r="E2044" i="1"/>
  <c r="G2044" i="1"/>
  <c r="K2044" i="1"/>
  <c r="I2105" i="1"/>
  <c r="E2105" i="1"/>
  <c r="K2105" i="1"/>
  <c r="G2105" i="1"/>
  <c r="F2105" i="1"/>
  <c r="H2105" i="1"/>
  <c r="J2105" i="1" s="1"/>
  <c r="L2105" i="1"/>
  <c r="I2113" i="1"/>
  <c r="E2113" i="1"/>
  <c r="K2113" i="1"/>
  <c r="G2113" i="1"/>
  <c r="F2113" i="1"/>
  <c r="H2113" i="1"/>
  <c r="J2113" i="1" s="1"/>
  <c r="L2113" i="1"/>
  <c r="F2092" i="1"/>
  <c r="L2092" i="1"/>
  <c r="H2092" i="1"/>
  <c r="K2092" i="1"/>
  <c r="G2092" i="1"/>
  <c r="E2092" i="1"/>
  <c r="I2092" i="1"/>
  <c r="L2082" i="1"/>
  <c r="H2082" i="1"/>
  <c r="J2082" i="1" s="1"/>
  <c r="F2082" i="1"/>
  <c r="I2082" i="1"/>
  <c r="E2082" i="1"/>
  <c r="G2082" i="1"/>
  <c r="K2082" i="1"/>
  <c r="K2107" i="1"/>
  <c r="G2107" i="1"/>
  <c r="I2107" i="1"/>
  <c r="E2107" i="1"/>
  <c r="L2107" i="1"/>
  <c r="H2107" i="1"/>
  <c r="F2107" i="1"/>
  <c r="F2104" i="1"/>
  <c r="L2104" i="1"/>
  <c r="H2104" i="1"/>
  <c r="K2104" i="1"/>
  <c r="G2104" i="1"/>
  <c r="I2104" i="1"/>
  <c r="E2104" i="1"/>
  <c r="I10" i="1"/>
  <c r="E10" i="1"/>
  <c r="K10" i="1"/>
  <c r="G10" i="1"/>
  <c r="F10" i="1"/>
  <c r="L10" i="1"/>
  <c r="H10" i="1"/>
  <c r="I341" i="1"/>
  <c r="E341" i="1"/>
  <c r="K341" i="1"/>
  <c r="G341" i="1"/>
  <c r="F341" i="1"/>
  <c r="H341" i="1"/>
  <c r="J341" i="1" s="1"/>
  <c r="L341" i="1"/>
  <c r="I61" i="1"/>
  <c r="E61" i="1"/>
  <c r="K61" i="1"/>
  <c r="G61" i="1"/>
  <c r="F61" i="1"/>
  <c r="H61" i="1"/>
  <c r="J61" i="1" s="1"/>
  <c r="L61" i="1"/>
  <c r="I165" i="1"/>
  <c r="E165" i="1"/>
  <c r="K165" i="1"/>
  <c r="G165" i="1"/>
  <c r="F165" i="1"/>
  <c r="L165" i="1"/>
  <c r="H165" i="1"/>
  <c r="J165" i="1" s="1"/>
  <c r="I265" i="1"/>
  <c r="E265" i="1"/>
  <c r="K265" i="1"/>
  <c r="G265" i="1"/>
  <c r="F265" i="1"/>
  <c r="L265" i="1"/>
  <c r="H265" i="1"/>
  <c r="I640" i="1"/>
  <c r="E640" i="1"/>
  <c r="K640" i="1"/>
  <c r="F640" i="1"/>
  <c r="H640" i="1"/>
  <c r="J640" i="1" s="1"/>
  <c r="L640" i="1"/>
  <c r="G640" i="1"/>
  <c r="I193" i="1"/>
  <c r="E193" i="1"/>
  <c r="K193" i="1"/>
  <c r="G193" i="1"/>
  <c r="F193" i="1"/>
  <c r="L193" i="1"/>
  <c r="H193" i="1"/>
  <c r="J193" i="1" s="1"/>
  <c r="K449" i="1"/>
  <c r="G449" i="1"/>
  <c r="E449" i="1"/>
  <c r="H449" i="1"/>
  <c r="J449" i="1" s="1"/>
  <c r="L449" i="1"/>
  <c r="F449" i="1"/>
  <c r="I449" i="1"/>
  <c r="K91" i="1"/>
  <c r="G91" i="1"/>
  <c r="I91" i="1"/>
  <c r="E91" i="1"/>
  <c r="L91" i="1"/>
  <c r="H91" i="1"/>
  <c r="F91" i="1"/>
  <c r="K231" i="1"/>
  <c r="G231" i="1"/>
  <c r="I231" i="1"/>
  <c r="E231" i="1"/>
  <c r="L231" i="1"/>
  <c r="H231" i="1"/>
  <c r="J231" i="1" s="1"/>
  <c r="F231" i="1"/>
  <c r="K295" i="1"/>
  <c r="G295" i="1"/>
  <c r="I295" i="1"/>
  <c r="E295" i="1"/>
  <c r="L295" i="1"/>
  <c r="H295" i="1"/>
  <c r="F295" i="1"/>
  <c r="K343" i="1"/>
  <c r="G343" i="1"/>
  <c r="I343" i="1"/>
  <c r="E343" i="1"/>
  <c r="L343" i="1"/>
  <c r="H343" i="1"/>
  <c r="J343" i="1" s="1"/>
  <c r="F343" i="1"/>
  <c r="K407" i="1"/>
  <c r="G407" i="1"/>
  <c r="I407" i="1"/>
  <c r="E407" i="1"/>
  <c r="L407" i="1"/>
  <c r="H407" i="1"/>
  <c r="F407" i="1"/>
  <c r="F486" i="1"/>
  <c r="H486" i="1"/>
  <c r="J486" i="1" s="1"/>
  <c r="K486" i="1"/>
  <c r="E486" i="1"/>
  <c r="I486" i="1"/>
  <c r="L486" i="1"/>
  <c r="G486" i="1"/>
  <c r="F691" i="1"/>
  <c r="K691" i="1"/>
  <c r="E691" i="1"/>
  <c r="H691" i="1"/>
  <c r="L691" i="1"/>
  <c r="G691" i="1"/>
  <c r="I691" i="1"/>
  <c r="I1200" i="1"/>
  <c r="E1200" i="1"/>
  <c r="K1200" i="1"/>
  <c r="G1200" i="1"/>
  <c r="F1200" i="1"/>
  <c r="H1200" i="1"/>
  <c r="J1200" i="1" s="1"/>
  <c r="L1200" i="1"/>
  <c r="K39" i="1"/>
  <c r="G39" i="1"/>
  <c r="I39" i="1"/>
  <c r="E39" i="1"/>
  <c r="L39" i="1"/>
  <c r="H39" i="1"/>
  <c r="F39" i="1"/>
  <c r="K143" i="1"/>
  <c r="G143" i="1"/>
  <c r="I143" i="1"/>
  <c r="E143" i="1"/>
  <c r="L143" i="1"/>
  <c r="H143" i="1"/>
  <c r="J143" i="1" s="1"/>
  <c r="F143" i="1"/>
  <c r="F33" i="1"/>
  <c r="L33" i="1"/>
  <c r="H33" i="1"/>
  <c r="J33" i="1" s="1"/>
  <c r="K33" i="1"/>
  <c r="G33" i="1"/>
  <c r="I33" i="1"/>
  <c r="E33" i="1"/>
  <c r="F80" i="1"/>
  <c r="L80" i="1"/>
  <c r="H80" i="1"/>
  <c r="K80" i="1"/>
  <c r="G80" i="1"/>
  <c r="I80" i="1"/>
  <c r="E80" i="1"/>
  <c r="F144" i="1"/>
  <c r="L144" i="1"/>
  <c r="H144" i="1"/>
  <c r="J144" i="1" s="1"/>
  <c r="K144" i="1"/>
  <c r="G144" i="1"/>
  <c r="I144" i="1"/>
  <c r="E144" i="1"/>
  <c r="F208" i="1"/>
  <c r="L208" i="1"/>
  <c r="H208" i="1"/>
  <c r="K208" i="1"/>
  <c r="G208" i="1"/>
  <c r="E208" i="1"/>
  <c r="I208" i="1"/>
  <c r="F384" i="1"/>
  <c r="L384" i="1"/>
  <c r="H384" i="1"/>
  <c r="J384" i="1" s="1"/>
  <c r="K384" i="1"/>
  <c r="G384" i="1"/>
  <c r="I384" i="1"/>
  <c r="E384" i="1"/>
  <c r="I357" i="1"/>
  <c r="E357" i="1"/>
  <c r="K357" i="1"/>
  <c r="G357" i="1"/>
  <c r="F357" i="1"/>
  <c r="H357" i="1"/>
  <c r="J357" i="1" s="1"/>
  <c r="L357" i="1"/>
  <c r="I18" i="1"/>
  <c r="E18" i="1"/>
  <c r="K18" i="1"/>
  <c r="G18" i="1"/>
  <c r="F18" i="1"/>
  <c r="L18" i="1"/>
  <c r="H18" i="1"/>
  <c r="K515" i="1"/>
  <c r="G515" i="1"/>
  <c r="I515" i="1"/>
  <c r="E515" i="1"/>
  <c r="F515" i="1"/>
  <c r="H515" i="1"/>
  <c r="J515" i="1" s="1"/>
  <c r="L515" i="1"/>
  <c r="I273" i="1"/>
  <c r="E273" i="1"/>
  <c r="K273" i="1"/>
  <c r="G273" i="1"/>
  <c r="F273" i="1"/>
  <c r="L273" i="1"/>
  <c r="H273" i="1"/>
  <c r="J273" i="1" s="1"/>
  <c r="K115" i="1"/>
  <c r="G115" i="1"/>
  <c r="I115" i="1"/>
  <c r="E115" i="1"/>
  <c r="L115" i="1"/>
  <c r="H115" i="1"/>
  <c r="J115" i="1" s="1"/>
  <c r="F115" i="1"/>
  <c r="K283" i="1"/>
  <c r="G283" i="1"/>
  <c r="I283" i="1"/>
  <c r="E283" i="1"/>
  <c r="L283" i="1"/>
  <c r="H283" i="1"/>
  <c r="F283" i="1"/>
  <c r="K395" i="1"/>
  <c r="G395" i="1"/>
  <c r="I395" i="1"/>
  <c r="E395" i="1"/>
  <c r="L395" i="1"/>
  <c r="H395" i="1"/>
  <c r="J395" i="1" s="1"/>
  <c r="F395" i="1"/>
  <c r="F627" i="1"/>
  <c r="K627" i="1"/>
  <c r="E627" i="1"/>
  <c r="H627" i="1"/>
  <c r="L627" i="1"/>
  <c r="G627" i="1"/>
  <c r="I627" i="1"/>
  <c r="K12" i="1"/>
  <c r="G12" i="1"/>
  <c r="I12" i="1"/>
  <c r="E12" i="1"/>
  <c r="L12" i="1"/>
  <c r="H12" i="1"/>
  <c r="J12" i="1" s="1"/>
  <c r="F12" i="1"/>
  <c r="K179" i="1"/>
  <c r="G179" i="1"/>
  <c r="I179" i="1"/>
  <c r="E179" i="1"/>
  <c r="L179" i="1"/>
  <c r="H179" i="1"/>
  <c r="F179" i="1"/>
  <c r="F100" i="1"/>
  <c r="L100" i="1"/>
  <c r="H100" i="1"/>
  <c r="K100" i="1"/>
  <c r="G100" i="1"/>
  <c r="I100" i="1"/>
  <c r="E100" i="1"/>
  <c r="F212" i="1"/>
  <c r="L212" i="1"/>
  <c r="H212" i="1"/>
  <c r="J212" i="1" s="1"/>
  <c r="K212" i="1"/>
  <c r="G212" i="1"/>
  <c r="I212" i="1"/>
  <c r="E212" i="1"/>
  <c r="F324" i="1"/>
  <c r="L324" i="1"/>
  <c r="H324" i="1"/>
  <c r="K324" i="1"/>
  <c r="G324" i="1"/>
  <c r="I324" i="1"/>
  <c r="E324" i="1"/>
  <c r="K437" i="1"/>
  <c r="G437" i="1"/>
  <c r="L437" i="1"/>
  <c r="F437" i="1"/>
  <c r="I437" i="1"/>
  <c r="H437" i="1"/>
  <c r="E437" i="1"/>
  <c r="I656" i="1"/>
  <c r="E656" i="1"/>
  <c r="K656" i="1"/>
  <c r="F656" i="1"/>
  <c r="H656" i="1"/>
  <c r="J656" i="1" s="1"/>
  <c r="L656" i="1"/>
  <c r="G656" i="1"/>
  <c r="L23" i="1"/>
  <c r="H23" i="1"/>
  <c r="J23" i="1" s="1"/>
  <c r="F23" i="1"/>
  <c r="I23" i="1"/>
  <c r="E23" i="1"/>
  <c r="G23" i="1"/>
  <c r="K23" i="1"/>
  <c r="L138" i="1"/>
  <c r="H138" i="1"/>
  <c r="J138" i="1" s="1"/>
  <c r="F138" i="1"/>
  <c r="E138" i="1"/>
  <c r="I138" i="1"/>
  <c r="K138" i="1"/>
  <c r="G138" i="1"/>
  <c r="L234" i="1"/>
  <c r="H234" i="1"/>
  <c r="F234" i="1"/>
  <c r="I234" i="1"/>
  <c r="E234" i="1"/>
  <c r="K234" i="1"/>
  <c r="G234" i="1"/>
  <c r="L346" i="1"/>
  <c r="H346" i="1"/>
  <c r="J346" i="1" s="1"/>
  <c r="F346" i="1"/>
  <c r="I346" i="1"/>
  <c r="E346" i="1"/>
  <c r="K346" i="1"/>
  <c r="G346" i="1"/>
  <c r="I471" i="1"/>
  <c r="E471" i="1"/>
  <c r="L471" i="1"/>
  <c r="G471" i="1"/>
  <c r="K471" i="1"/>
  <c r="F471" i="1"/>
  <c r="H471" i="1"/>
  <c r="J471" i="1" s="1"/>
  <c r="I957" i="1"/>
  <c r="E957" i="1"/>
  <c r="K957" i="1"/>
  <c r="G957" i="1"/>
  <c r="F957" i="1"/>
  <c r="H957" i="1"/>
  <c r="J957" i="1" s="1"/>
  <c r="L957" i="1"/>
  <c r="K748" i="1"/>
  <c r="G748" i="1"/>
  <c r="I748" i="1"/>
  <c r="E748" i="1"/>
  <c r="F748" i="1"/>
  <c r="L748" i="1"/>
  <c r="H748" i="1"/>
  <c r="J748" i="1" s="1"/>
  <c r="F1011" i="1"/>
  <c r="K1011" i="1"/>
  <c r="E1011" i="1"/>
  <c r="H1011" i="1"/>
  <c r="J1011" i="1" s="1"/>
  <c r="L1011" i="1"/>
  <c r="G1011" i="1"/>
  <c r="I1011" i="1"/>
  <c r="L464" i="1"/>
  <c r="H464" i="1"/>
  <c r="I464" i="1"/>
  <c r="K464" i="1"/>
  <c r="F464" i="1"/>
  <c r="E464" i="1"/>
  <c r="G464" i="1"/>
  <c r="K586" i="1"/>
  <c r="G586" i="1"/>
  <c r="L586" i="1"/>
  <c r="F586" i="1"/>
  <c r="I586" i="1"/>
  <c r="E586" i="1"/>
  <c r="H586" i="1"/>
  <c r="J586" i="1" s="1"/>
  <c r="I758" i="1"/>
  <c r="E758" i="1"/>
  <c r="K758" i="1"/>
  <c r="G758" i="1"/>
  <c r="H758" i="1"/>
  <c r="J758" i="1" s="1"/>
  <c r="L758" i="1"/>
  <c r="F758" i="1"/>
  <c r="K987" i="1"/>
  <c r="G987" i="1"/>
  <c r="I987" i="1"/>
  <c r="E987" i="1"/>
  <c r="H987" i="1"/>
  <c r="J987" i="1" s="1"/>
  <c r="L987" i="1"/>
  <c r="F987" i="1"/>
  <c r="L514" i="1"/>
  <c r="H514" i="1"/>
  <c r="F514" i="1"/>
  <c r="G514" i="1"/>
  <c r="K514" i="1"/>
  <c r="I514" i="1"/>
  <c r="E514" i="1"/>
  <c r="I620" i="1"/>
  <c r="E620" i="1"/>
  <c r="L620" i="1"/>
  <c r="G620" i="1"/>
  <c r="K620" i="1"/>
  <c r="F620" i="1"/>
  <c r="H620" i="1"/>
  <c r="J620" i="1" s="1"/>
  <c r="I706" i="1"/>
  <c r="E706" i="1"/>
  <c r="K706" i="1"/>
  <c r="G706" i="1"/>
  <c r="L706" i="1"/>
  <c r="H706" i="1"/>
  <c r="F706" i="1"/>
  <c r="I770" i="1"/>
  <c r="E770" i="1"/>
  <c r="K770" i="1"/>
  <c r="G770" i="1"/>
  <c r="L770" i="1"/>
  <c r="H770" i="1"/>
  <c r="J770" i="1" s="1"/>
  <c r="F770" i="1"/>
  <c r="K831" i="1"/>
  <c r="G831" i="1"/>
  <c r="I831" i="1"/>
  <c r="E831" i="1"/>
  <c r="L831" i="1"/>
  <c r="H831" i="1"/>
  <c r="F831" i="1"/>
  <c r="K895" i="1"/>
  <c r="G895" i="1"/>
  <c r="I895" i="1"/>
  <c r="E895" i="1"/>
  <c r="L895" i="1"/>
  <c r="H895" i="1"/>
  <c r="J895" i="1" s="1"/>
  <c r="F895" i="1"/>
  <c r="K927" i="1"/>
  <c r="G927" i="1"/>
  <c r="I927" i="1"/>
  <c r="E927" i="1"/>
  <c r="L927" i="1"/>
  <c r="H927" i="1"/>
  <c r="F927" i="1"/>
  <c r="K959" i="1"/>
  <c r="G959" i="1"/>
  <c r="I959" i="1"/>
  <c r="E959" i="1"/>
  <c r="L959" i="1"/>
  <c r="H959" i="1"/>
  <c r="J959" i="1" s="1"/>
  <c r="F959" i="1"/>
  <c r="K991" i="1"/>
  <c r="G991" i="1"/>
  <c r="I991" i="1"/>
  <c r="E991" i="1"/>
  <c r="L991" i="1"/>
  <c r="H991" i="1"/>
  <c r="F991" i="1"/>
  <c r="I1032" i="1"/>
  <c r="E1032" i="1"/>
  <c r="H1032" i="1"/>
  <c r="J1032" i="1" s="1"/>
  <c r="K1032" i="1"/>
  <c r="F1032" i="1"/>
  <c r="G1032" i="1"/>
  <c r="L1032" i="1"/>
  <c r="I1070" i="1"/>
  <c r="E1070" i="1"/>
  <c r="K1070" i="1"/>
  <c r="G1070" i="1"/>
  <c r="F1070" i="1"/>
  <c r="L1070" i="1"/>
  <c r="H1070" i="1"/>
  <c r="I1181" i="1"/>
  <c r="E1181" i="1"/>
  <c r="K1181" i="1"/>
  <c r="G1181" i="1"/>
  <c r="F1181" i="1"/>
  <c r="H1181" i="1"/>
  <c r="J1181" i="1" s="1"/>
  <c r="L1181" i="1"/>
  <c r="F1283" i="1"/>
  <c r="K1283" i="1"/>
  <c r="E1283" i="1"/>
  <c r="H1283" i="1"/>
  <c r="L1283" i="1"/>
  <c r="G1283" i="1"/>
  <c r="I1283" i="1"/>
  <c r="L533" i="1"/>
  <c r="H533" i="1"/>
  <c r="J533" i="1" s="1"/>
  <c r="I533" i="1"/>
  <c r="K533" i="1"/>
  <c r="F533" i="1"/>
  <c r="G533" i="1"/>
  <c r="E533" i="1"/>
  <c r="L549" i="1"/>
  <c r="H549" i="1"/>
  <c r="I549" i="1"/>
  <c r="K549" i="1"/>
  <c r="F549" i="1"/>
  <c r="G549" i="1"/>
  <c r="E549" i="1"/>
  <c r="L565" i="1"/>
  <c r="H565" i="1"/>
  <c r="J565" i="1" s="1"/>
  <c r="I565" i="1"/>
  <c r="K565" i="1"/>
  <c r="F565" i="1"/>
  <c r="G565" i="1"/>
  <c r="E565" i="1"/>
  <c r="L581" i="1"/>
  <c r="H581" i="1"/>
  <c r="I581" i="1"/>
  <c r="K581" i="1"/>
  <c r="F581" i="1"/>
  <c r="G581" i="1"/>
  <c r="E581" i="1"/>
  <c r="L597" i="1"/>
  <c r="H597" i="1"/>
  <c r="J597" i="1" s="1"/>
  <c r="I597" i="1"/>
  <c r="K597" i="1"/>
  <c r="F597" i="1"/>
  <c r="E597" i="1"/>
  <c r="G597" i="1"/>
  <c r="L613" i="1"/>
  <c r="H613" i="1"/>
  <c r="I613" i="1"/>
  <c r="K613" i="1"/>
  <c r="F613" i="1"/>
  <c r="E613" i="1"/>
  <c r="G613" i="1"/>
  <c r="L629" i="1"/>
  <c r="H629" i="1"/>
  <c r="J629" i="1" s="1"/>
  <c r="I629" i="1"/>
  <c r="K629" i="1"/>
  <c r="F629" i="1"/>
  <c r="E629" i="1"/>
  <c r="G629" i="1"/>
  <c r="L645" i="1"/>
  <c r="H645" i="1"/>
  <c r="I645" i="1"/>
  <c r="K645" i="1"/>
  <c r="F645" i="1"/>
  <c r="E645" i="1"/>
  <c r="G645" i="1"/>
  <c r="L677" i="1"/>
  <c r="H677" i="1"/>
  <c r="J677" i="1" s="1"/>
  <c r="I677" i="1"/>
  <c r="K677" i="1"/>
  <c r="F677" i="1"/>
  <c r="E677" i="1"/>
  <c r="G677" i="1"/>
  <c r="L693" i="1"/>
  <c r="H693" i="1"/>
  <c r="I693" i="1"/>
  <c r="K693" i="1"/>
  <c r="F693" i="1"/>
  <c r="E693" i="1"/>
  <c r="G693" i="1"/>
  <c r="F709" i="1"/>
  <c r="L709" i="1"/>
  <c r="H709" i="1"/>
  <c r="I709" i="1"/>
  <c r="E709" i="1"/>
  <c r="K709" i="1"/>
  <c r="G709" i="1"/>
  <c r="F725" i="1"/>
  <c r="L725" i="1"/>
  <c r="H725" i="1"/>
  <c r="J725" i="1" s="1"/>
  <c r="I725" i="1"/>
  <c r="E725" i="1"/>
  <c r="K725" i="1"/>
  <c r="G725" i="1"/>
  <c r="F741" i="1"/>
  <c r="L741" i="1"/>
  <c r="H741" i="1"/>
  <c r="I741" i="1"/>
  <c r="E741" i="1"/>
  <c r="K741" i="1"/>
  <c r="G741" i="1"/>
  <c r="F757" i="1"/>
  <c r="L757" i="1"/>
  <c r="H757" i="1"/>
  <c r="J757" i="1" s="1"/>
  <c r="I757" i="1"/>
  <c r="E757" i="1"/>
  <c r="K757" i="1"/>
  <c r="G757" i="1"/>
  <c r="F773" i="1"/>
  <c r="L773" i="1"/>
  <c r="H773" i="1"/>
  <c r="I773" i="1"/>
  <c r="E773" i="1"/>
  <c r="K773" i="1"/>
  <c r="G773" i="1"/>
  <c r="F792" i="1"/>
  <c r="L792" i="1"/>
  <c r="H792" i="1"/>
  <c r="J792" i="1" s="1"/>
  <c r="K792" i="1"/>
  <c r="G792" i="1"/>
  <c r="E792" i="1"/>
  <c r="I792" i="1"/>
  <c r="F808" i="1"/>
  <c r="L808" i="1"/>
  <c r="H808" i="1"/>
  <c r="K808" i="1"/>
  <c r="G808" i="1"/>
  <c r="E808" i="1"/>
  <c r="I808" i="1"/>
  <c r="F824" i="1"/>
  <c r="L824" i="1"/>
  <c r="H824" i="1"/>
  <c r="K824" i="1"/>
  <c r="G824" i="1"/>
  <c r="E824" i="1"/>
  <c r="I824" i="1"/>
  <c r="F840" i="1"/>
  <c r="L840" i="1"/>
  <c r="H840" i="1"/>
  <c r="K840" i="1"/>
  <c r="G840" i="1"/>
  <c r="E840" i="1"/>
  <c r="I840" i="1"/>
  <c r="F856" i="1"/>
  <c r="L856" i="1"/>
  <c r="H856" i="1"/>
  <c r="K856" i="1"/>
  <c r="G856" i="1"/>
  <c r="E856" i="1"/>
  <c r="I856" i="1"/>
  <c r="F872" i="1"/>
  <c r="L872" i="1"/>
  <c r="H872" i="1"/>
  <c r="K872" i="1"/>
  <c r="G872" i="1"/>
  <c r="E872" i="1"/>
  <c r="I872" i="1"/>
  <c r="F888" i="1"/>
  <c r="L888" i="1"/>
  <c r="H888" i="1"/>
  <c r="K888" i="1"/>
  <c r="G888" i="1"/>
  <c r="E888" i="1"/>
  <c r="I888" i="1"/>
  <c r="F904" i="1"/>
  <c r="L904" i="1"/>
  <c r="H904" i="1"/>
  <c r="K904" i="1"/>
  <c r="G904" i="1"/>
  <c r="E904" i="1"/>
  <c r="I904" i="1"/>
  <c r="F920" i="1"/>
  <c r="L920" i="1"/>
  <c r="H920" i="1"/>
  <c r="K920" i="1"/>
  <c r="G920" i="1"/>
  <c r="E920" i="1"/>
  <c r="I920" i="1"/>
  <c r="F936" i="1"/>
  <c r="L936" i="1"/>
  <c r="H936" i="1"/>
  <c r="K936" i="1"/>
  <c r="G936" i="1"/>
  <c r="E936" i="1"/>
  <c r="I936" i="1"/>
  <c r="F952" i="1"/>
  <c r="L952" i="1"/>
  <c r="H952" i="1"/>
  <c r="K952" i="1"/>
  <c r="G952" i="1"/>
  <c r="E952" i="1"/>
  <c r="I952" i="1"/>
  <c r="F968" i="1"/>
  <c r="L968" i="1"/>
  <c r="H968" i="1"/>
  <c r="K968" i="1"/>
  <c r="G968" i="1"/>
  <c r="E968" i="1"/>
  <c r="I968" i="1"/>
  <c r="F984" i="1"/>
  <c r="L984" i="1"/>
  <c r="H984" i="1"/>
  <c r="J984" i="1" s="1"/>
  <c r="K984" i="1"/>
  <c r="G984" i="1"/>
  <c r="E984" i="1"/>
  <c r="I984" i="1"/>
  <c r="F999" i="1"/>
  <c r="L999" i="1"/>
  <c r="G999" i="1"/>
  <c r="I999" i="1"/>
  <c r="H999" i="1"/>
  <c r="E999" i="1"/>
  <c r="K999" i="1"/>
  <c r="K1018" i="1"/>
  <c r="G1018" i="1"/>
  <c r="L1018" i="1"/>
  <c r="F1018" i="1"/>
  <c r="I1018" i="1"/>
  <c r="H1018" i="1"/>
  <c r="E1018" i="1"/>
  <c r="I1044" i="1"/>
  <c r="E1044" i="1"/>
  <c r="L1044" i="1"/>
  <c r="G1044" i="1"/>
  <c r="H1044" i="1"/>
  <c r="J1044" i="1" s="1"/>
  <c r="F1044" i="1"/>
  <c r="K1044" i="1"/>
  <c r="F1063" i="1"/>
  <c r="L1063" i="1"/>
  <c r="G1063" i="1"/>
  <c r="I1063" i="1"/>
  <c r="H1063" i="1"/>
  <c r="J1063" i="1" s="1"/>
  <c r="E1063" i="1"/>
  <c r="K1063" i="1"/>
  <c r="K1088" i="1"/>
  <c r="G1088" i="1"/>
  <c r="I1088" i="1"/>
  <c r="E1088" i="1"/>
  <c r="H1088" i="1"/>
  <c r="L1088" i="1"/>
  <c r="F1088" i="1"/>
  <c r="I1129" i="1"/>
  <c r="E1129" i="1"/>
  <c r="K1129" i="1"/>
  <c r="G1129" i="1"/>
  <c r="F1129" i="1"/>
  <c r="L1129" i="1"/>
  <c r="H1129" i="1"/>
  <c r="I1196" i="1"/>
  <c r="E1196" i="1"/>
  <c r="K1196" i="1"/>
  <c r="G1196" i="1"/>
  <c r="F1196" i="1"/>
  <c r="L1196" i="1"/>
  <c r="H1196" i="1"/>
  <c r="F1267" i="1"/>
  <c r="K1267" i="1"/>
  <c r="E1267" i="1"/>
  <c r="H1267" i="1"/>
  <c r="L1267" i="1"/>
  <c r="G1267" i="1"/>
  <c r="I1267" i="1"/>
  <c r="I1421" i="1"/>
  <c r="E1421" i="1"/>
  <c r="K1421" i="1"/>
  <c r="G1421" i="1"/>
  <c r="F1421" i="1"/>
  <c r="H1421" i="1"/>
  <c r="J1421" i="1" s="1"/>
  <c r="L1421" i="1"/>
  <c r="L707" i="1"/>
  <c r="H707" i="1"/>
  <c r="F707" i="1"/>
  <c r="K707" i="1"/>
  <c r="G707" i="1"/>
  <c r="E707" i="1"/>
  <c r="I707" i="1"/>
  <c r="L723" i="1"/>
  <c r="H723" i="1"/>
  <c r="J723" i="1" s="1"/>
  <c r="F723" i="1"/>
  <c r="K723" i="1"/>
  <c r="G723" i="1"/>
  <c r="E723" i="1"/>
  <c r="I723" i="1"/>
  <c r="L739" i="1"/>
  <c r="H739" i="1"/>
  <c r="F739" i="1"/>
  <c r="K739" i="1"/>
  <c r="G739" i="1"/>
  <c r="E739" i="1"/>
  <c r="I739" i="1"/>
  <c r="L755" i="1"/>
  <c r="H755" i="1"/>
  <c r="F755" i="1"/>
  <c r="K755" i="1"/>
  <c r="G755" i="1"/>
  <c r="E755" i="1"/>
  <c r="I755" i="1"/>
  <c r="L771" i="1"/>
  <c r="H771" i="1"/>
  <c r="F771" i="1"/>
  <c r="K771" i="1"/>
  <c r="G771" i="1"/>
  <c r="E771" i="1"/>
  <c r="I771" i="1"/>
  <c r="L787" i="1"/>
  <c r="H787" i="1"/>
  <c r="J787" i="1" s="1"/>
  <c r="F787" i="1"/>
  <c r="K787" i="1"/>
  <c r="G787" i="1"/>
  <c r="E787" i="1"/>
  <c r="I787" i="1"/>
  <c r="L802" i="1"/>
  <c r="H802" i="1"/>
  <c r="J802" i="1" s="1"/>
  <c r="F802" i="1"/>
  <c r="I802" i="1"/>
  <c r="E802" i="1"/>
  <c r="K802" i="1"/>
  <c r="G802" i="1"/>
  <c r="L818" i="1"/>
  <c r="H818" i="1"/>
  <c r="F818" i="1"/>
  <c r="I818" i="1"/>
  <c r="E818" i="1"/>
  <c r="K818" i="1"/>
  <c r="G818" i="1"/>
  <c r="L834" i="1"/>
  <c r="H834" i="1"/>
  <c r="F834" i="1"/>
  <c r="I834" i="1"/>
  <c r="E834" i="1"/>
  <c r="K834" i="1"/>
  <c r="G834" i="1"/>
  <c r="L850" i="1"/>
  <c r="H850" i="1"/>
  <c r="J850" i="1" s="1"/>
  <c r="F850" i="1"/>
  <c r="I850" i="1"/>
  <c r="E850" i="1"/>
  <c r="K850" i="1"/>
  <c r="G850" i="1"/>
  <c r="L866" i="1"/>
  <c r="H866" i="1"/>
  <c r="J866" i="1" s="1"/>
  <c r="F866" i="1"/>
  <c r="I866" i="1"/>
  <c r="E866" i="1"/>
  <c r="K866" i="1"/>
  <c r="G866" i="1"/>
  <c r="L882" i="1"/>
  <c r="H882" i="1"/>
  <c r="F882" i="1"/>
  <c r="I882" i="1"/>
  <c r="E882" i="1"/>
  <c r="K882" i="1"/>
  <c r="G882" i="1"/>
  <c r="L898" i="1"/>
  <c r="H898" i="1"/>
  <c r="F898" i="1"/>
  <c r="I898" i="1"/>
  <c r="E898" i="1"/>
  <c r="K898" i="1"/>
  <c r="G898" i="1"/>
  <c r="L914" i="1"/>
  <c r="H914" i="1"/>
  <c r="J914" i="1" s="1"/>
  <c r="F914" i="1"/>
  <c r="I914" i="1"/>
  <c r="E914" i="1"/>
  <c r="K914" i="1"/>
  <c r="G914" i="1"/>
  <c r="L930" i="1"/>
  <c r="H930" i="1"/>
  <c r="J930" i="1" s="1"/>
  <c r="F930" i="1"/>
  <c r="I930" i="1"/>
  <c r="E930" i="1"/>
  <c r="K930" i="1"/>
  <c r="G930" i="1"/>
  <c r="L946" i="1"/>
  <c r="H946" i="1"/>
  <c r="F946" i="1"/>
  <c r="I946" i="1"/>
  <c r="E946" i="1"/>
  <c r="K946" i="1"/>
  <c r="G946" i="1"/>
  <c r="L962" i="1"/>
  <c r="H962" i="1"/>
  <c r="F962" i="1"/>
  <c r="I962" i="1"/>
  <c r="E962" i="1"/>
  <c r="K962" i="1"/>
  <c r="G962" i="1"/>
  <c r="L978" i="1"/>
  <c r="H978" i="1"/>
  <c r="J978" i="1" s="1"/>
  <c r="F978" i="1"/>
  <c r="I978" i="1"/>
  <c r="E978" i="1"/>
  <c r="K978" i="1"/>
  <c r="G978" i="1"/>
  <c r="K994" i="1"/>
  <c r="G994" i="1"/>
  <c r="I994" i="1"/>
  <c r="L994" i="1"/>
  <c r="F994" i="1"/>
  <c r="E994" i="1"/>
  <c r="H994" i="1"/>
  <c r="I1020" i="1"/>
  <c r="E1020" i="1"/>
  <c r="L1020" i="1"/>
  <c r="G1020" i="1"/>
  <c r="F1020" i="1"/>
  <c r="K1020" i="1"/>
  <c r="H1020" i="1"/>
  <c r="J1020" i="1" s="1"/>
  <c r="F1039" i="1"/>
  <c r="I1039" i="1"/>
  <c r="L1039" i="1"/>
  <c r="G1039" i="1"/>
  <c r="E1039" i="1"/>
  <c r="K1039" i="1"/>
  <c r="H1039" i="1"/>
  <c r="J1039" i="1" s="1"/>
  <c r="K1058" i="1"/>
  <c r="G1058" i="1"/>
  <c r="I1058" i="1"/>
  <c r="L1058" i="1"/>
  <c r="F1058" i="1"/>
  <c r="E1058" i="1"/>
  <c r="H1058" i="1"/>
  <c r="J1058" i="1" s="1"/>
  <c r="K1092" i="1"/>
  <c r="G1092" i="1"/>
  <c r="I1092" i="1"/>
  <c r="E1092" i="1"/>
  <c r="L1092" i="1"/>
  <c r="H1092" i="1"/>
  <c r="F1092" i="1"/>
  <c r="I1137" i="1"/>
  <c r="E1137" i="1"/>
  <c r="K1137" i="1"/>
  <c r="G1137" i="1"/>
  <c r="F1137" i="1"/>
  <c r="L1137" i="1"/>
  <c r="H1137" i="1"/>
  <c r="J1137" i="1" s="1"/>
  <c r="I1204" i="1"/>
  <c r="E1204" i="1"/>
  <c r="K1204" i="1"/>
  <c r="G1204" i="1"/>
  <c r="F1204" i="1"/>
  <c r="L1204" i="1"/>
  <c r="H1204" i="1"/>
  <c r="K1254" i="1"/>
  <c r="G1254" i="1"/>
  <c r="E1254" i="1"/>
  <c r="H1254" i="1"/>
  <c r="J1254" i="1" s="1"/>
  <c r="L1254" i="1"/>
  <c r="F1254" i="1"/>
  <c r="I1254" i="1"/>
  <c r="I1353" i="1"/>
  <c r="E1353" i="1"/>
  <c r="K1353" i="1"/>
  <c r="G1353" i="1"/>
  <c r="F1353" i="1"/>
  <c r="H1353" i="1"/>
  <c r="J1353" i="1" s="1"/>
  <c r="L1353" i="1"/>
  <c r="F1503" i="1"/>
  <c r="K1503" i="1"/>
  <c r="E1503" i="1"/>
  <c r="H1503" i="1"/>
  <c r="J1503" i="1" s="1"/>
  <c r="L1503" i="1"/>
  <c r="G1503" i="1"/>
  <c r="I1503" i="1"/>
  <c r="K1131" i="1"/>
  <c r="G1131" i="1"/>
  <c r="I1131" i="1"/>
  <c r="E1131" i="1"/>
  <c r="L1131" i="1"/>
  <c r="H1131" i="1"/>
  <c r="F1131" i="1"/>
  <c r="K1147" i="1"/>
  <c r="G1147" i="1"/>
  <c r="I1147" i="1"/>
  <c r="E1147" i="1"/>
  <c r="L1147" i="1"/>
  <c r="H1147" i="1"/>
  <c r="J1147" i="1" s="1"/>
  <c r="F1147" i="1"/>
  <c r="K1163" i="1"/>
  <c r="G1163" i="1"/>
  <c r="I1163" i="1"/>
  <c r="E1163" i="1"/>
  <c r="L1163" i="1"/>
  <c r="H1163" i="1"/>
  <c r="F1163" i="1"/>
  <c r="K1179" i="1"/>
  <c r="G1179" i="1"/>
  <c r="I1179" i="1"/>
  <c r="E1179" i="1"/>
  <c r="L1179" i="1"/>
  <c r="H1179" i="1"/>
  <c r="J1179" i="1" s="1"/>
  <c r="F1179" i="1"/>
  <c r="K1194" i="1"/>
  <c r="G1194" i="1"/>
  <c r="I1194" i="1"/>
  <c r="E1194" i="1"/>
  <c r="L1194" i="1"/>
  <c r="H1194" i="1"/>
  <c r="F1194" i="1"/>
  <c r="K1210" i="1"/>
  <c r="G1210" i="1"/>
  <c r="I1210" i="1"/>
  <c r="E1210" i="1"/>
  <c r="L1210" i="1"/>
  <c r="H1210" i="1"/>
  <c r="J1210" i="1" s="1"/>
  <c r="F1210" i="1"/>
  <c r="K1226" i="1"/>
  <c r="G1226" i="1"/>
  <c r="I1226" i="1"/>
  <c r="E1226" i="1"/>
  <c r="L1226" i="1"/>
  <c r="H1226" i="1"/>
  <c r="F1226" i="1"/>
  <c r="K1242" i="1"/>
  <c r="G1242" i="1"/>
  <c r="I1242" i="1"/>
  <c r="E1242" i="1"/>
  <c r="L1242" i="1"/>
  <c r="H1242" i="1"/>
  <c r="J1242" i="1" s="1"/>
  <c r="F1242" i="1"/>
  <c r="F1259" i="1"/>
  <c r="H1259" i="1"/>
  <c r="K1259" i="1"/>
  <c r="E1259" i="1"/>
  <c r="I1259" i="1"/>
  <c r="L1259" i="1"/>
  <c r="G1259" i="1"/>
  <c r="K1278" i="1"/>
  <c r="G1278" i="1"/>
  <c r="H1278" i="1"/>
  <c r="E1278" i="1"/>
  <c r="I1278" i="1"/>
  <c r="L1278" i="1"/>
  <c r="F1278" i="1"/>
  <c r="I1304" i="1"/>
  <c r="E1304" i="1"/>
  <c r="H1304" i="1"/>
  <c r="J1304" i="1" s="1"/>
  <c r="K1304" i="1"/>
  <c r="F1304" i="1"/>
  <c r="L1304" i="1"/>
  <c r="G1304" i="1"/>
  <c r="I1325" i="1"/>
  <c r="E1325" i="1"/>
  <c r="K1325" i="1"/>
  <c r="G1325" i="1"/>
  <c r="F1325" i="1"/>
  <c r="L1325" i="1"/>
  <c r="H1325" i="1"/>
  <c r="J1325" i="1" s="1"/>
  <c r="I1357" i="1"/>
  <c r="E1357" i="1"/>
  <c r="K1357" i="1"/>
  <c r="G1357" i="1"/>
  <c r="F1357" i="1"/>
  <c r="L1357" i="1"/>
  <c r="H1357" i="1"/>
  <c r="I1413" i="1"/>
  <c r="E1413" i="1"/>
  <c r="K1413" i="1"/>
  <c r="G1413" i="1"/>
  <c r="F1413" i="1"/>
  <c r="H1413" i="1"/>
  <c r="J1413" i="1" s="1"/>
  <c r="L1413" i="1"/>
  <c r="K1490" i="1"/>
  <c r="G1490" i="1"/>
  <c r="E1490" i="1"/>
  <c r="H1490" i="1"/>
  <c r="L1490" i="1"/>
  <c r="F1490" i="1"/>
  <c r="I1490" i="1"/>
  <c r="F1629" i="1"/>
  <c r="K1629" i="1"/>
  <c r="E1629" i="1"/>
  <c r="H1629" i="1"/>
  <c r="J1629" i="1" s="1"/>
  <c r="L1629" i="1"/>
  <c r="G1629" i="1"/>
  <c r="I1629" i="1"/>
  <c r="L997" i="1"/>
  <c r="H997" i="1"/>
  <c r="I997" i="1"/>
  <c r="K997" i="1"/>
  <c r="F997" i="1"/>
  <c r="E997" i="1"/>
  <c r="G997" i="1"/>
  <c r="L1013" i="1"/>
  <c r="H1013" i="1"/>
  <c r="J1013" i="1" s="1"/>
  <c r="I1013" i="1"/>
  <c r="K1013" i="1"/>
  <c r="F1013" i="1"/>
  <c r="E1013" i="1"/>
  <c r="G1013" i="1"/>
  <c r="L1029" i="1"/>
  <c r="H1029" i="1"/>
  <c r="I1029" i="1"/>
  <c r="K1029" i="1"/>
  <c r="F1029" i="1"/>
  <c r="E1029" i="1"/>
  <c r="G1029" i="1"/>
  <c r="L1045" i="1"/>
  <c r="H1045" i="1"/>
  <c r="J1045" i="1" s="1"/>
  <c r="I1045" i="1"/>
  <c r="K1045" i="1"/>
  <c r="F1045" i="1"/>
  <c r="E1045" i="1"/>
  <c r="G1045" i="1"/>
  <c r="L1061" i="1"/>
  <c r="H1061" i="1"/>
  <c r="I1061" i="1"/>
  <c r="K1061" i="1"/>
  <c r="F1061" i="1"/>
  <c r="E1061" i="1"/>
  <c r="G1061" i="1"/>
  <c r="F1077" i="1"/>
  <c r="L1077" i="1"/>
  <c r="H1077" i="1"/>
  <c r="K1077" i="1"/>
  <c r="G1077" i="1"/>
  <c r="E1077" i="1"/>
  <c r="I1077" i="1"/>
  <c r="F1093" i="1"/>
  <c r="L1093" i="1"/>
  <c r="H1093" i="1"/>
  <c r="K1093" i="1"/>
  <c r="G1093" i="1"/>
  <c r="E1093" i="1"/>
  <c r="I1093" i="1"/>
  <c r="F1112" i="1"/>
  <c r="L1112" i="1"/>
  <c r="H1112" i="1"/>
  <c r="G1112" i="1"/>
  <c r="K1112" i="1"/>
  <c r="E1112" i="1"/>
  <c r="I1112" i="1"/>
  <c r="F1128" i="1"/>
  <c r="L1128" i="1"/>
  <c r="H1128" i="1"/>
  <c r="K1128" i="1"/>
  <c r="G1128" i="1"/>
  <c r="E1128" i="1"/>
  <c r="I1128" i="1"/>
  <c r="F1144" i="1"/>
  <c r="L1144" i="1"/>
  <c r="H1144" i="1"/>
  <c r="K1144" i="1"/>
  <c r="G1144" i="1"/>
  <c r="E1144" i="1"/>
  <c r="I1144" i="1"/>
  <c r="F1160" i="1"/>
  <c r="L1160" i="1"/>
  <c r="H1160" i="1"/>
  <c r="K1160" i="1"/>
  <c r="G1160" i="1"/>
  <c r="E1160" i="1"/>
  <c r="I1160" i="1"/>
  <c r="F1176" i="1"/>
  <c r="L1176" i="1"/>
  <c r="H1176" i="1"/>
  <c r="K1176" i="1"/>
  <c r="G1176" i="1"/>
  <c r="E1176" i="1"/>
  <c r="I1176" i="1"/>
  <c r="F1191" i="1"/>
  <c r="L1191" i="1"/>
  <c r="H1191" i="1"/>
  <c r="J1191" i="1" s="1"/>
  <c r="K1191" i="1"/>
  <c r="G1191" i="1"/>
  <c r="I1191" i="1"/>
  <c r="E1191" i="1"/>
  <c r="F1207" i="1"/>
  <c r="L1207" i="1"/>
  <c r="H1207" i="1"/>
  <c r="K1207" i="1"/>
  <c r="G1207" i="1"/>
  <c r="I1207" i="1"/>
  <c r="E1207" i="1"/>
  <c r="F1223" i="1"/>
  <c r="L1223" i="1"/>
  <c r="H1223" i="1"/>
  <c r="J1223" i="1" s="1"/>
  <c r="K1223" i="1"/>
  <c r="G1223" i="1"/>
  <c r="I1223" i="1"/>
  <c r="E1223" i="1"/>
  <c r="F1239" i="1"/>
  <c r="L1239" i="1"/>
  <c r="H1239" i="1"/>
  <c r="K1239" i="1"/>
  <c r="G1239" i="1"/>
  <c r="I1239" i="1"/>
  <c r="E1239" i="1"/>
  <c r="F1255" i="1"/>
  <c r="L1255" i="1"/>
  <c r="G1255" i="1"/>
  <c r="I1255" i="1"/>
  <c r="H1255" i="1"/>
  <c r="J1255" i="1" s="1"/>
  <c r="E1255" i="1"/>
  <c r="K1255" i="1"/>
  <c r="K1274" i="1"/>
  <c r="G1274" i="1"/>
  <c r="L1274" i="1"/>
  <c r="F1274" i="1"/>
  <c r="I1274" i="1"/>
  <c r="H1274" i="1"/>
  <c r="J1274" i="1" s="1"/>
  <c r="E1274" i="1"/>
  <c r="I1300" i="1"/>
  <c r="E1300" i="1"/>
  <c r="L1300" i="1"/>
  <c r="G1300" i="1"/>
  <c r="H1300" i="1"/>
  <c r="J1300" i="1" s="1"/>
  <c r="F1300" i="1"/>
  <c r="K1300" i="1"/>
  <c r="K1313" i="1"/>
  <c r="G1313" i="1"/>
  <c r="L1313" i="1"/>
  <c r="F1313" i="1"/>
  <c r="I1313" i="1"/>
  <c r="H1313" i="1"/>
  <c r="J1313" i="1" s="1"/>
  <c r="E1313" i="1"/>
  <c r="K1343" i="1"/>
  <c r="G1343" i="1"/>
  <c r="I1343" i="1"/>
  <c r="E1343" i="1"/>
  <c r="H1343" i="1"/>
  <c r="J1343" i="1" s="1"/>
  <c r="L1343" i="1"/>
  <c r="F1343" i="1"/>
  <c r="I1385" i="1"/>
  <c r="E1385" i="1"/>
  <c r="K1385" i="1"/>
  <c r="G1385" i="1"/>
  <c r="F1385" i="1"/>
  <c r="L1385" i="1"/>
  <c r="H1385" i="1"/>
  <c r="I1449" i="1"/>
  <c r="E1449" i="1"/>
  <c r="K1449" i="1"/>
  <c r="G1449" i="1"/>
  <c r="F1449" i="1"/>
  <c r="L1449" i="1"/>
  <c r="H1449" i="1"/>
  <c r="J1449" i="1" s="1"/>
  <c r="I1530" i="1"/>
  <c r="E1530" i="1"/>
  <c r="K1530" i="1"/>
  <c r="G1530" i="1"/>
  <c r="F1530" i="1"/>
  <c r="H1530" i="1"/>
  <c r="J1530" i="1" s="1"/>
  <c r="L1530" i="1"/>
  <c r="L1075" i="1"/>
  <c r="H1075" i="1"/>
  <c r="F1075" i="1"/>
  <c r="E1075" i="1"/>
  <c r="I1075" i="1"/>
  <c r="G1075" i="1"/>
  <c r="K1075" i="1"/>
  <c r="L1091" i="1"/>
  <c r="H1091" i="1"/>
  <c r="J1091" i="1" s="1"/>
  <c r="F1091" i="1"/>
  <c r="E1091" i="1"/>
  <c r="I1091" i="1"/>
  <c r="G1091" i="1"/>
  <c r="K1091" i="1"/>
  <c r="L1106" i="1"/>
  <c r="H1106" i="1"/>
  <c r="F1106" i="1"/>
  <c r="E1106" i="1"/>
  <c r="I1106" i="1"/>
  <c r="K1106" i="1"/>
  <c r="G1106" i="1"/>
  <c r="L1122" i="1"/>
  <c r="H1122" i="1"/>
  <c r="F1122" i="1"/>
  <c r="I1122" i="1"/>
  <c r="E1122" i="1"/>
  <c r="K1122" i="1"/>
  <c r="G1122" i="1"/>
  <c r="L1138" i="1"/>
  <c r="H1138" i="1"/>
  <c r="F1138" i="1"/>
  <c r="I1138" i="1"/>
  <c r="E1138" i="1"/>
  <c r="K1138" i="1"/>
  <c r="G1138" i="1"/>
  <c r="L1154" i="1"/>
  <c r="H1154" i="1"/>
  <c r="J1154" i="1" s="1"/>
  <c r="F1154" i="1"/>
  <c r="I1154" i="1"/>
  <c r="E1154" i="1"/>
  <c r="K1154" i="1"/>
  <c r="G1154" i="1"/>
  <c r="L1170" i="1"/>
  <c r="H1170" i="1"/>
  <c r="J1170" i="1" s="1"/>
  <c r="F1170" i="1"/>
  <c r="I1170" i="1"/>
  <c r="E1170" i="1"/>
  <c r="K1170" i="1"/>
  <c r="G1170" i="1"/>
  <c r="L1186" i="1"/>
  <c r="H1186" i="1"/>
  <c r="F1186" i="1"/>
  <c r="I1186" i="1"/>
  <c r="E1186" i="1"/>
  <c r="K1186" i="1"/>
  <c r="G1186" i="1"/>
  <c r="L1205" i="1"/>
  <c r="H1205" i="1"/>
  <c r="F1205" i="1"/>
  <c r="I1205" i="1"/>
  <c r="E1205" i="1"/>
  <c r="K1205" i="1"/>
  <c r="G1205" i="1"/>
  <c r="L1221" i="1"/>
  <c r="H1221" i="1"/>
  <c r="J1221" i="1" s="1"/>
  <c r="F1221" i="1"/>
  <c r="I1221" i="1"/>
  <c r="E1221" i="1"/>
  <c r="K1221" i="1"/>
  <c r="G1221" i="1"/>
  <c r="L1237" i="1"/>
  <c r="H1237" i="1"/>
  <c r="J1237" i="1" s="1"/>
  <c r="F1237" i="1"/>
  <c r="I1237" i="1"/>
  <c r="E1237" i="1"/>
  <c r="K1237" i="1"/>
  <c r="G1237" i="1"/>
  <c r="L1253" i="1"/>
  <c r="H1253" i="1"/>
  <c r="J1253" i="1" s="1"/>
  <c r="I1253" i="1"/>
  <c r="K1253" i="1"/>
  <c r="F1253" i="1"/>
  <c r="E1253" i="1"/>
  <c r="G1253" i="1"/>
  <c r="I1276" i="1"/>
  <c r="E1276" i="1"/>
  <c r="L1276" i="1"/>
  <c r="G1276" i="1"/>
  <c r="K1276" i="1"/>
  <c r="F1276" i="1"/>
  <c r="H1276" i="1"/>
  <c r="F1295" i="1"/>
  <c r="I1295" i="1"/>
  <c r="L1295" i="1"/>
  <c r="G1295" i="1"/>
  <c r="K1295" i="1"/>
  <c r="E1295" i="1"/>
  <c r="H1295" i="1"/>
  <c r="K1331" i="1"/>
  <c r="G1331" i="1"/>
  <c r="I1331" i="1"/>
  <c r="E1331" i="1"/>
  <c r="L1331" i="1"/>
  <c r="H1331" i="1"/>
  <c r="F1331" i="1"/>
  <c r="K1363" i="1"/>
  <c r="G1363" i="1"/>
  <c r="I1363" i="1"/>
  <c r="E1363" i="1"/>
  <c r="L1363" i="1"/>
  <c r="H1363" i="1"/>
  <c r="J1363" i="1" s="1"/>
  <c r="F1363" i="1"/>
  <c r="I1425" i="1"/>
  <c r="E1425" i="1"/>
  <c r="K1425" i="1"/>
  <c r="G1425" i="1"/>
  <c r="F1425" i="1"/>
  <c r="L1425" i="1"/>
  <c r="H1425" i="1"/>
  <c r="F1487" i="1"/>
  <c r="K1487" i="1"/>
  <c r="E1487" i="1"/>
  <c r="H1487" i="1"/>
  <c r="J1487" i="1" s="1"/>
  <c r="L1487" i="1"/>
  <c r="G1487" i="1"/>
  <c r="I1487" i="1"/>
  <c r="K1788" i="1"/>
  <c r="G1788" i="1"/>
  <c r="F1788" i="1"/>
  <c r="E1788" i="1"/>
  <c r="I1788" i="1"/>
  <c r="H1788" i="1"/>
  <c r="L1788" i="1"/>
  <c r="K1379" i="1"/>
  <c r="G1379" i="1"/>
  <c r="I1379" i="1"/>
  <c r="E1379" i="1"/>
  <c r="L1379" i="1"/>
  <c r="H1379" i="1"/>
  <c r="J1379" i="1" s="1"/>
  <c r="F1379" i="1"/>
  <c r="K1395" i="1"/>
  <c r="G1395" i="1"/>
  <c r="I1395" i="1"/>
  <c r="E1395" i="1"/>
  <c r="L1395" i="1"/>
  <c r="H1395" i="1"/>
  <c r="F1395" i="1"/>
  <c r="K1411" i="1"/>
  <c r="G1411" i="1"/>
  <c r="I1411" i="1"/>
  <c r="E1411" i="1"/>
  <c r="L1411" i="1"/>
  <c r="H1411" i="1"/>
  <c r="J1411" i="1" s="1"/>
  <c r="F1411" i="1"/>
  <c r="K1427" i="1"/>
  <c r="G1427" i="1"/>
  <c r="I1427" i="1"/>
  <c r="E1427" i="1"/>
  <c r="L1427" i="1"/>
  <c r="H1427" i="1"/>
  <c r="F1427" i="1"/>
  <c r="K1443" i="1"/>
  <c r="G1443" i="1"/>
  <c r="I1443" i="1"/>
  <c r="E1443" i="1"/>
  <c r="L1443" i="1"/>
  <c r="H1443" i="1"/>
  <c r="J1443" i="1" s="1"/>
  <c r="F1443" i="1"/>
  <c r="K1459" i="1"/>
  <c r="G1459" i="1"/>
  <c r="I1459" i="1"/>
  <c r="E1459" i="1"/>
  <c r="L1459" i="1"/>
  <c r="H1459" i="1"/>
  <c r="F1459" i="1"/>
  <c r="I1476" i="1"/>
  <c r="E1476" i="1"/>
  <c r="H1476" i="1"/>
  <c r="K1476" i="1"/>
  <c r="F1476" i="1"/>
  <c r="G1476" i="1"/>
  <c r="L1476" i="1"/>
  <c r="F1495" i="1"/>
  <c r="H1495" i="1"/>
  <c r="K1495" i="1"/>
  <c r="E1495" i="1"/>
  <c r="I1495" i="1"/>
  <c r="G1495" i="1"/>
  <c r="L1495" i="1"/>
  <c r="I1518" i="1"/>
  <c r="E1518" i="1"/>
  <c r="K1518" i="1"/>
  <c r="G1518" i="1"/>
  <c r="F1518" i="1"/>
  <c r="L1518" i="1"/>
  <c r="H1518" i="1"/>
  <c r="J1518" i="1" s="1"/>
  <c r="I1558" i="1"/>
  <c r="E1558" i="1"/>
  <c r="K1558" i="1"/>
  <c r="G1558" i="1"/>
  <c r="F1558" i="1"/>
  <c r="H1558" i="1"/>
  <c r="L1558" i="1"/>
  <c r="I1622" i="1"/>
  <c r="E1622" i="1"/>
  <c r="K1622" i="1"/>
  <c r="G1622" i="1"/>
  <c r="F1622" i="1"/>
  <c r="H1622" i="1"/>
  <c r="J1622" i="1" s="1"/>
  <c r="L1622" i="1"/>
  <c r="L1257" i="1"/>
  <c r="H1257" i="1"/>
  <c r="E1257" i="1"/>
  <c r="G1257" i="1"/>
  <c r="K1257" i="1"/>
  <c r="F1257" i="1"/>
  <c r="I1257" i="1"/>
  <c r="L1273" i="1"/>
  <c r="H1273" i="1"/>
  <c r="J1273" i="1" s="1"/>
  <c r="E1273" i="1"/>
  <c r="G1273" i="1"/>
  <c r="K1273" i="1"/>
  <c r="F1273" i="1"/>
  <c r="I1273" i="1"/>
  <c r="L1289" i="1"/>
  <c r="H1289" i="1"/>
  <c r="E1289" i="1"/>
  <c r="G1289" i="1"/>
  <c r="K1289" i="1"/>
  <c r="F1289" i="1"/>
  <c r="I1289" i="1"/>
  <c r="L1305" i="1"/>
  <c r="H1305" i="1"/>
  <c r="J1305" i="1" s="1"/>
  <c r="E1305" i="1"/>
  <c r="G1305" i="1"/>
  <c r="K1305" i="1"/>
  <c r="F1305" i="1"/>
  <c r="I1305" i="1"/>
  <c r="F1320" i="1"/>
  <c r="L1320" i="1"/>
  <c r="H1320" i="1"/>
  <c r="J1320" i="1" s="1"/>
  <c r="G1320" i="1"/>
  <c r="K1320" i="1"/>
  <c r="I1320" i="1"/>
  <c r="E1320" i="1"/>
  <c r="F1336" i="1"/>
  <c r="L1336" i="1"/>
  <c r="H1336" i="1"/>
  <c r="G1336" i="1"/>
  <c r="K1336" i="1"/>
  <c r="I1336" i="1"/>
  <c r="E1336" i="1"/>
  <c r="F1352" i="1"/>
  <c r="L1352" i="1"/>
  <c r="H1352" i="1"/>
  <c r="J1352" i="1" s="1"/>
  <c r="G1352" i="1"/>
  <c r="K1352" i="1"/>
  <c r="I1352" i="1"/>
  <c r="E1352" i="1"/>
  <c r="F1368" i="1"/>
  <c r="L1368" i="1"/>
  <c r="H1368" i="1"/>
  <c r="K1368" i="1"/>
  <c r="G1368" i="1"/>
  <c r="E1368" i="1"/>
  <c r="I1368" i="1"/>
  <c r="F1384" i="1"/>
  <c r="L1384" i="1"/>
  <c r="H1384" i="1"/>
  <c r="J1384" i="1" s="1"/>
  <c r="K1384" i="1"/>
  <c r="G1384" i="1"/>
  <c r="E1384" i="1"/>
  <c r="I1384" i="1"/>
  <c r="F1400" i="1"/>
  <c r="L1400" i="1"/>
  <c r="H1400" i="1"/>
  <c r="K1400" i="1"/>
  <c r="G1400" i="1"/>
  <c r="E1400" i="1"/>
  <c r="I1400" i="1"/>
  <c r="F1416" i="1"/>
  <c r="L1416" i="1"/>
  <c r="H1416" i="1"/>
  <c r="K1416" i="1"/>
  <c r="G1416" i="1"/>
  <c r="E1416" i="1"/>
  <c r="I1416" i="1"/>
  <c r="F1432" i="1"/>
  <c r="L1432" i="1"/>
  <c r="H1432" i="1"/>
  <c r="K1432" i="1"/>
  <c r="G1432" i="1"/>
  <c r="E1432" i="1"/>
  <c r="I1432" i="1"/>
  <c r="F1448" i="1"/>
  <c r="L1448" i="1"/>
  <c r="H1448" i="1"/>
  <c r="K1448" i="1"/>
  <c r="G1448" i="1"/>
  <c r="E1448" i="1"/>
  <c r="I1448" i="1"/>
  <c r="F1464" i="1"/>
  <c r="L1464" i="1"/>
  <c r="H1464" i="1"/>
  <c r="K1464" i="1"/>
  <c r="G1464" i="1"/>
  <c r="E1464" i="1"/>
  <c r="I1464" i="1"/>
  <c r="K1478" i="1"/>
  <c r="G1478" i="1"/>
  <c r="L1478" i="1"/>
  <c r="F1478" i="1"/>
  <c r="I1478" i="1"/>
  <c r="H1478" i="1"/>
  <c r="E1478" i="1"/>
  <c r="I1504" i="1"/>
  <c r="E1504" i="1"/>
  <c r="L1504" i="1"/>
  <c r="G1504" i="1"/>
  <c r="H1504" i="1"/>
  <c r="J1504" i="1" s="1"/>
  <c r="K1504" i="1"/>
  <c r="F1504" i="1"/>
  <c r="K1520" i="1"/>
  <c r="G1520" i="1"/>
  <c r="I1520" i="1"/>
  <c r="E1520" i="1"/>
  <c r="H1520" i="1"/>
  <c r="L1520" i="1"/>
  <c r="F1520" i="1"/>
  <c r="I1562" i="1"/>
  <c r="E1562" i="1"/>
  <c r="K1562" i="1"/>
  <c r="G1562" i="1"/>
  <c r="F1562" i="1"/>
  <c r="L1562" i="1"/>
  <c r="H1562" i="1"/>
  <c r="J1562" i="1" s="1"/>
  <c r="I1626" i="1"/>
  <c r="E1626" i="1"/>
  <c r="K1626" i="1"/>
  <c r="F1626" i="1"/>
  <c r="H1626" i="1"/>
  <c r="J1626" i="1" s="1"/>
  <c r="L1626" i="1"/>
  <c r="G1626" i="1"/>
  <c r="K1756" i="1"/>
  <c r="G1756" i="1"/>
  <c r="F1756" i="1"/>
  <c r="E1756" i="1"/>
  <c r="I1756" i="1"/>
  <c r="H1756" i="1"/>
  <c r="J1756" i="1" s="1"/>
  <c r="L1756" i="1"/>
  <c r="L1330" i="1"/>
  <c r="H1330" i="1"/>
  <c r="F1330" i="1"/>
  <c r="E1330" i="1"/>
  <c r="I1330" i="1"/>
  <c r="G1330" i="1"/>
  <c r="K1330" i="1"/>
  <c r="L1346" i="1"/>
  <c r="H1346" i="1"/>
  <c r="J1346" i="1" s="1"/>
  <c r="F1346" i="1"/>
  <c r="E1346" i="1"/>
  <c r="I1346" i="1"/>
  <c r="G1346" i="1"/>
  <c r="K1346" i="1"/>
  <c r="L1362" i="1"/>
  <c r="H1362" i="1"/>
  <c r="F1362" i="1"/>
  <c r="E1362" i="1"/>
  <c r="I1362" i="1"/>
  <c r="G1362" i="1"/>
  <c r="K1362" i="1"/>
  <c r="L1378" i="1"/>
  <c r="H1378" i="1"/>
  <c r="J1378" i="1" s="1"/>
  <c r="F1378" i="1"/>
  <c r="I1378" i="1"/>
  <c r="E1378" i="1"/>
  <c r="K1378" i="1"/>
  <c r="G1378" i="1"/>
  <c r="L1394" i="1"/>
  <c r="H1394" i="1"/>
  <c r="J1394" i="1" s="1"/>
  <c r="F1394" i="1"/>
  <c r="I1394" i="1"/>
  <c r="E1394" i="1"/>
  <c r="K1394" i="1"/>
  <c r="G1394" i="1"/>
  <c r="L1410" i="1"/>
  <c r="H1410" i="1"/>
  <c r="F1410" i="1"/>
  <c r="I1410" i="1"/>
  <c r="E1410" i="1"/>
  <c r="K1410" i="1"/>
  <c r="G1410" i="1"/>
  <c r="L1426" i="1"/>
  <c r="H1426" i="1"/>
  <c r="F1426" i="1"/>
  <c r="I1426" i="1"/>
  <c r="E1426" i="1"/>
  <c r="K1426" i="1"/>
  <c r="G1426" i="1"/>
  <c r="L1442" i="1"/>
  <c r="H1442" i="1"/>
  <c r="J1442" i="1" s="1"/>
  <c r="F1442" i="1"/>
  <c r="I1442" i="1"/>
  <c r="E1442" i="1"/>
  <c r="K1442" i="1"/>
  <c r="G1442" i="1"/>
  <c r="L1458" i="1"/>
  <c r="H1458" i="1"/>
  <c r="J1458" i="1" s="1"/>
  <c r="F1458" i="1"/>
  <c r="I1458" i="1"/>
  <c r="E1458" i="1"/>
  <c r="K1458" i="1"/>
  <c r="G1458" i="1"/>
  <c r="I1480" i="1"/>
  <c r="E1480" i="1"/>
  <c r="L1480" i="1"/>
  <c r="G1480" i="1"/>
  <c r="K1480" i="1"/>
  <c r="F1480" i="1"/>
  <c r="H1480" i="1"/>
  <c r="J1480" i="1" s="1"/>
  <c r="F1499" i="1"/>
  <c r="I1499" i="1"/>
  <c r="L1499" i="1"/>
  <c r="G1499" i="1"/>
  <c r="K1499" i="1"/>
  <c r="E1499" i="1"/>
  <c r="H1499" i="1"/>
  <c r="J1499" i="1" s="1"/>
  <c r="K1532" i="1"/>
  <c r="G1532" i="1"/>
  <c r="I1532" i="1"/>
  <c r="E1532" i="1"/>
  <c r="L1532" i="1"/>
  <c r="H1532" i="1"/>
  <c r="J1532" i="1" s="1"/>
  <c r="F1532" i="1"/>
  <c r="I1586" i="1"/>
  <c r="E1586" i="1"/>
  <c r="K1586" i="1"/>
  <c r="G1586" i="1"/>
  <c r="F1586" i="1"/>
  <c r="L1586" i="1"/>
  <c r="H1586" i="1"/>
  <c r="J1586" i="1" s="1"/>
  <c r="I1658" i="1"/>
  <c r="E1658" i="1"/>
  <c r="K1658" i="1"/>
  <c r="F1658" i="1"/>
  <c r="H1658" i="1"/>
  <c r="J1658" i="1" s="1"/>
  <c r="L1658" i="1"/>
  <c r="G1658" i="1"/>
  <c r="K1548" i="1"/>
  <c r="G1548" i="1"/>
  <c r="I1548" i="1"/>
  <c r="E1548" i="1"/>
  <c r="L1548" i="1"/>
  <c r="H1548" i="1"/>
  <c r="F1548" i="1"/>
  <c r="K1564" i="1"/>
  <c r="G1564" i="1"/>
  <c r="I1564" i="1"/>
  <c r="E1564" i="1"/>
  <c r="L1564" i="1"/>
  <c r="H1564" i="1"/>
  <c r="J1564" i="1" s="1"/>
  <c r="F1564" i="1"/>
  <c r="K1580" i="1"/>
  <c r="G1580" i="1"/>
  <c r="I1580" i="1"/>
  <c r="E1580" i="1"/>
  <c r="L1580" i="1"/>
  <c r="H1580" i="1"/>
  <c r="F1580" i="1"/>
  <c r="K1596" i="1"/>
  <c r="G1596" i="1"/>
  <c r="I1596" i="1"/>
  <c r="E1596" i="1"/>
  <c r="L1596" i="1"/>
  <c r="H1596" i="1"/>
  <c r="J1596" i="1" s="1"/>
  <c r="F1596" i="1"/>
  <c r="K1612" i="1"/>
  <c r="G1612" i="1"/>
  <c r="I1612" i="1"/>
  <c r="E1612" i="1"/>
  <c r="L1612" i="1"/>
  <c r="H1612" i="1"/>
  <c r="F1612" i="1"/>
  <c r="I1634" i="1"/>
  <c r="E1634" i="1"/>
  <c r="H1634" i="1"/>
  <c r="K1634" i="1"/>
  <c r="F1634" i="1"/>
  <c r="G1634" i="1"/>
  <c r="L1634" i="1"/>
  <c r="F1653" i="1"/>
  <c r="H1653" i="1"/>
  <c r="K1653" i="1"/>
  <c r="E1653" i="1"/>
  <c r="I1653" i="1"/>
  <c r="G1653" i="1"/>
  <c r="L1653" i="1"/>
  <c r="K1682" i="1"/>
  <c r="G1682" i="1"/>
  <c r="I1682" i="1"/>
  <c r="E1682" i="1"/>
  <c r="L1682" i="1"/>
  <c r="H1682" i="1"/>
  <c r="J1682" i="1" s="1"/>
  <c r="F1682" i="1"/>
  <c r="F1741" i="1"/>
  <c r="K1741" i="1"/>
  <c r="E1741" i="1"/>
  <c r="H1741" i="1"/>
  <c r="L1741" i="1"/>
  <c r="G1741" i="1"/>
  <c r="I1741" i="1"/>
  <c r="I1875" i="1"/>
  <c r="E1875" i="1"/>
  <c r="K1875" i="1"/>
  <c r="G1875" i="1"/>
  <c r="F1875" i="1"/>
  <c r="L1875" i="1"/>
  <c r="H1875" i="1"/>
  <c r="L1489" i="1"/>
  <c r="H1489" i="1"/>
  <c r="I1489" i="1"/>
  <c r="K1489" i="1"/>
  <c r="F1489" i="1"/>
  <c r="E1489" i="1"/>
  <c r="G1489" i="1"/>
  <c r="L1505" i="1"/>
  <c r="H1505" i="1"/>
  <c r="J1505" i="1" s="1"/>
  <c r="I1505" i="1"/>
  <c r="K1505" i="1"/>
  <c r="F1505" i="1"/>
  <c r="E1505" i="1"/>
  <c r="G1505" i="1"/>
  <c r="F1521" i="1"/>
  <c r="L1521" i="1"/>
  <c r="H1521" i="1"/>
  <c r="J1521" i="1" s="1"/>
  <c r="G1521" i="1"/>
  <c r="K1521" i="1"/>
  <c r="I1521" i="1"/>
  <c r="E1521" i="1"/>
  <c r="F1537" i="1"/>
  <c r="L1537" i="1"/>
  <c r="H1537" i="1"/>
  <c r="G1537" i="1"/>
  <c r="K1537" i="1"/>
  <c r="I1537" i="1"/>
  <c r="E1537" i="1"/>
  <c r="F1553" i="1"/>
  <c r="L1553" i="1"/>
  <c r="H1553" i="1"/>
  <c r="J1553" i="1" s="1"/>
  <c r="K1553" i="1"/>
  <c r="G1553" i="1"/>
  <c r="E1553" i="1"/>
  <c r="I1553" i="1"/>
  <c r="F1569" i="1"/>
  <c r="L1569" i="1"/>
  <c r="H1569" i="1"/>
  <c r="K1569" i="1"/>
  <c r="G1569" i="1"/>
  <c r="E1569" i="1"/>
  <c r="I1569" i="1"/>
  <c r="F1585" i="1"/>
  <c r="L1585" i="1"/>
  <c r="H1585" i="1"/>
  <c r="K1585" i="1"/>
  <c r="G1585" i="1"/>
  <c r="E1585" i="1"/>
  <c r="I1585" i="1"/>
  <c r="F1601" i="1"/>
  <c r="L1601" i="1"/>
  <c r="H1601" i="1"/>
  <c r="K1601" i="1"/>
  <c r="G1601" i="1"/>
  <c r="E1601" i="1"/>
  <c r="I1601" i="1"/>
  <c r="F1617" i="1"/>
  <c r="L1617" i="1"/>
  <c r="H1617" i="1"/>
  <c r="J1617" i="1" s="1"/>
  <c r="K1617" i="1"/>
  <c r="G1617" i="1"/>
  <c r="E1617" i="1"/>
  <c r="I1617" i="1"/>
  <c r="F1633" i="1"/>
  <c r="L1633" i="1"/>
  <c r="G1633" i="1"/>
  <c r="I1633" i="1"/>
  <c r="H1633" i="1"/>
  <c r="E1633" i="1"/>
  <c r="K1633" i="1"/>
  <c r="K1652" i="1"/>
  <c r="G1652" i="1"/>
  <c r="L1652" i="1"/>
  <c r="F1652" i="1"/>
  <c r="I1652" i="1"/>
  <c r="H1652" i="1"/>
  <c r="E1652" i="1"/>
  <c r="I1700" i="1"/>
  <c r="E1700" i="1"/>
  <c r="K1700" i="1"/>
  <c r="G1700" i="1"/>
  <c r="F1700" i="1"/>
  <c r="L1700" i="1"/>
  <c r="H1700" i="1"/>
  <c r="K1811" i="1"/>
  <c r="G1811" i="1"/>
  <c r="F1811" i="1"/>
  <c r="E1811" i="1"/>
  <c r="I1811" i="1"/>
  <c r="H1811" i="1"/>
  <c r="L1811" i="1"/>
  <c r="L1519" i="1"/>
  <c r="H1519" i="1"/>
  <c r="F1519" i="1"/>
  <c r="I1519" i="1"/>
  <c r="E1519" i="1"/>
  <c r="K1519" i="1"/>
  <c r="G1519" i="1"/>
  <c r="L1535" i="1"/>
  <c r="H1535" i="1"/>
  <c r="F1535" i="1"/>
  <c r="I1535" i="1"/>
  <c r="E1535" i="1"/>
  <c r="K1535" i="1"/>
  <c r="G1535" i="1"/>
  <c r="L1551" i="1"/>
  <c r="H1551" i="1"/>
  <c r="J1551" i="1" s="1"/>
  <c r="F1551" i="1"/>
  <c r="I1551" i="1"/>
  <c r="E1551" i="1"/>
  <c r="G1551" i="1"/>
  <c r="K1551" i="1"/>
  <c r="L1567" i="1"/>
  <c r="H1567" i="1"/>
  <c r="J1567" i="1" s="1"/>
  <c r="F1567" i="1"/>
  <c r="I1567" i="1"/>
  <c r="E1567" i="1"/>
  <c r="G1567" i="1"/>
  <c r="K1567" i="1"/>
  <c r="L1583" i="1"/>
  <c r="H1583" i="1"/>
  <c r="F1583" i="1"/>
  <c r="I1583" i="1"/>
  <c r="E1583" i="1"/>
  <c r="G1583" i="1"/>
  <c r="K1583" i="1"/>
  <c r="L1599" i="1"/>
  <c r="H1599" i="1"/>
  <c r="F1599" i="1"/>
  <c r="I1599" i="1"/>
  <c r="E1599" i="1"/>
  <c r="G1599" i="1"/>
  <c r="K1599" i="1"/>
  <c r="L1615" i="1"/>
  <c r="H1615" i="1"/>
  <c r="J1615" i="1" s="1"/>
  <c r="F1615" i="1"/>
  <c r="I1615" i="1"/>
  <c r="E1615" i="1"/>
  <c r="G1615" i="1"/>
  <c r="K1615" i="1"/>
  <c r="I1638" i="1"/>
  <c r="E1638" i="1"/>
  <c r="L1638" i="1"/>
  <c r="G1638" i="1"/>
  <c r="K1638" i="1"/>
  <c r="F1638" i="1"/>
  <c r="H1638" i="1"/>
  <c r="J1638" i="1" s="1"/>
  <c r="F1657" i="1"/>
  <c r="I1657" i="1"/>
  <c r="L1657" i="1"/>
  <c r="G1657" i="1"/>
  <c r="K1657" i="1"/>
  <c r="E1657" i="1"/>
  <c r="H1657" i="1"/>
  <c r="J1657" i="1" s="1"/>
  <c r="I1680" i="1"/>
  <c r="E1680" i="1"/>
  <c r="K1680" i="1"/>
  <c r="G1680" i="1"/>
  <c r="L1680" i="1"/>
  <c r="H1680" i="1"/>
  <c r="F1680" i="1"/>
  <c r="I1738" i="1"/>
  <c r="E1738" i="1"/>
  <c r="K1738" i="1"/>
  <c r="F1738" i="1"/>
  <c r="H1738" i="1"/>
  <c r="J1738" i="1" s="1"/>
  <c r="L1738" i="1"/>
  <c r="G1738" i="1"/>
  <c r="K1858" i="1"/>
  <c r="G1858" i="1"/>
  <c r="F1858" i="1"/>
  <c r="E1858" i="1"/>
  <c r="I1858" i="1"/>
  <c r="H1858" i="1"/>
  <c r="J1858" i="1" s="1"/>
  <c r="L1858" i="1"/>
  <c r="K1698" i="1"/>
  <c r="G1698" i="1"/>
  <c r="I1698" i="1"/>
  <c r="E1698" i="1"/>
  <c r="L1698" i="1"/>
  <c r="H1698" i="1"/>
  <c r="F1698" i="1"/>
  <c r="K1714" i="1"/>
  <c r="G1714" i="1"/>
  <c r="I1714" i="1"/>
  <c r="E1714" i="1"/>
  <c r="L1714" i="1"/>
  <c r="H1714" i="1"/>
  <c r="F1714" i="1"/>
  <c r="K1730" i="1"/>
  <c r="G1730" i="1"/>
  <c r="I1730" i="1"/>
  <c r="E1730" i="1"/>
  <c r="L1730" i="1"/>
  <c r="H1730" i="1"/>
  <c r="J1730" i="1" s="1"/>
  <c r="F1730" i="1"/>
  <c r="F1749" i="1"/>
  <c r="H1749" i="1"/>
  <c r="K1749" i="1"/>
  <c r="E1749" i="1"/>
  <c r="I1749" i="1"/>
  <c r="L1749" i="1"/>
  <c r="G1749" i="1"/>
  <c r="K1776" i="1"/>
  <c r="G1776" i="1"/>
  <c r="F1776" i="1"/>
  <c r="I1776" i="1"/>
  <c r="E1776" i="1"/>
  <c r="L1776" i="1"/>
  <c r="H1776" i="1"/>
  <c r="K1807" i="1"/>
  <c r="G1807" i="1"/>
  <c r="F1807" i="1"/>
  <c r="I1807" i="1"/>
  <c r="E1807" i="1"/>
  <c r="L1807" i="1"/>
  <c r="H1807" i="1"/>
  <c r="J1807" i="1" s="1"/>
  <c r="K1838" i="1"/>
  <c r="G1838" i="1"/>
  <c r="F1838" i="1"/>
  <c r="I1838" i="1"/>
  <c r="E1838" i="1"/>
  <c r="L1838" i="1"/>
  <c r="H1838" i="1"/>
  <c r="I1891" i="1"/>
  <c r="E1891" i="1"/>
  <c r="K1891" i="1"/>
  <c r="G1891" i="1"/>
  <c r="F1891" i="1"/>
  <c r="L1891" i="1"/>
  <c r="H1891" i="1"/>
  <c r="J1891" i="1" s="1"/>
  <c r="L1639" i="1"/>
  <c r="H1639" i="1"/>
  <c r="J1639" i="1" s="1"/>
  <c r="K1639" i="1"/>
  <c r="F1639" i="1"/>
  <c r="I1639" i="1"/>
  <c r="G1639" i="1"/>
  <c r="E1639" i="1"/>
  <c r="L1655" i="1"/>
  <c r="H1655" i="1"/>
  <c r="K1655" i="1"/>
  <c r="F1655" i="1"/>
  <c r="I1655" i="1"/>
  <c r="G1655" i="1"/>
  <c r="E1655" i="1"/>
  <c r="F1671" i="1"/>
  <c r="L1671" i="1"/>
  <c r="H1671" i="1"/>
  <c r="E1671" i="1"/>
  <c r="I1671" i="1"/>
  <c r="G1671" i="1"/>
  <c r="K1671" i="1"/>
  <c r="F1687" i="1"/>
  <c r="L1687" i="1"/>
  <c r="H1687" i="1"/>
  <c r="J1687" i="1" s="1"/>
  <c r="K1687" i="1"/>
  <c r="G1687" i="1"/>
  <c r="I1687" i="1"/>
  <c r="E1687" i="1"/>
  <c r="F1703" i="1"/>
  <c r="L1703" i="1"/>
  <c r="H1703" i="1"/>
  <c r="K1703" i="1"/>
  <c r="G1703" i="1"/>
  <c r="I1703" i="1"/>
  <c r="E1703" i="1"/>
  <c r="F1719" i="1"/>
  <c r="L1719" i="1"/>
  <c r="H1719" i="1"/>
  <c r="J1719" i="1" s="1"/>
  <c r="K1719" i="1"/>
  <c r="G1719" i="1"/>
  <c r="I1719" i="1"/>
  <c r="E1719" i="1"/>
  <c r="K1732" i="1"/>
  <c r="G1732" i="1"/>
  <c r="L1732" i="1"/>
  <c r="F1732" i="1"/>
  <c r="I1732" i="1"/>
  <c r="H1732" i="1"/>
  <c r="J1732" i="1" s="1"/>
  <c r="E1732" i="1"/>
  <c r="F1753" i="1"/>
  <c r="I1753" i="1"/>
  <c r="E1753" i="1"/>
  <c r="H1753" i="1"/>
  <c r="L1753" i="1"/>
  <c r="K1753" i="1"/>
  <c r="G1753" i="1"/>
  <c r="F1785" i="1"/>
  <c r="I1785" i="1"/>
  <c r="E1785" i="1"/>
  <c r="H1785" i="1"/>
  <c r="J1785" i="1" s="1"/>
  <c r="L1785" i="1"/>
  <c r="K1785" i="1"/>
  <c r="G1785" i="1"/>
  <c r="F1824" i="1"/>
  <c r="I1824" i="1"/>
  <c r="E1824" i="1"/>
  <c r="H1824" i="1"/>
  <c r="J1824" i="1" s="1"/>
  <c r="L1824" i="1"/>
  <c r="K1824" i="1"/>
  <c r="G1824" i="1"/>
  <c r="F1855" i="1"/>
  <c r="I1855" i="1"/>
  <c r="E1855" i="1"/>
  <c r="H1855" i="1"/>
  <c r="L1855" i="1"/>
  <c r="K1855" i="1"/>
  <c r="G1855" i="1"/>
  <c r="L1665" i="1"/>
  <c r="H1665" i="1"/>
  <c r="F1665" i="1"/>
  <c r="K1665" i="1"/>
  <c r="G1665" i="1"/>
  <c r="E1665" i="1"/>
  <c r="I1665" i="1"/>
  <c r="L1681" i="1"/>
  <c r="H1681" i="1"/>
  <c r="F1681" i="1"/>
  <c r="K1681" i="1"/>
  <c r="G1681" i="1"/>
  <c r="E1681" i="1"/>
  <c r="I1681" i="1"/>
  <c r="L1697" i="1"/>
  <c r="H1697" i="1"/>
  <c r="F1697" i="1"/>
  <c r="I1697" i="1"/>
  <c r="E1697" i="1"/>
  <c r="G1697" i="1"/>
  <c r="K1697" i="1"/>
  <c r="L1713" i="1"/>
  <c r="H1713" i="1"/>
  <c r="J1713" i="1" s="1"/>
  <c r="F1713" i="1"/>
  <c r="I1713" i="1"/>
  <c r="E1713" i="1"/>
  <c r="G1713" i="1"/>
  <c r="K1713" i="1"/>
  <c r="L1729" i="1"/>
  <c r="H1729" i="1"/>
  <c r="J1729" i="1" s="1"/>
  <c r="F1729" i="1"/>
  <c r="I1729" i="1"/>
  <c r="E1729" i="1"/>
  <c r="G1729" i="1"/>
  <c r="K1729" i="1"/>
  <c r="I1750" i="1"/>
  <c r="E1750" i="1"/>
  <c r="L1750" i="1"/>
  <c r="H1750" i="1"/>
  <c r="J1750" i="1" s="1"/>
  <c r="K1750" i="1"/>
  <c r="G1750" i="1"/>
  <c r="F1750" i="1"/>
  <c r="F1781" i="1"/>
  <c r="I1781" i="1"/>
  <c r="E1781" i="1"/>
  <c r="L1781" i="1"/>
  <c r="H1781" i="1"/>
  <c r="J1781" i="1" s="1"/>
  <c r="G1781" i="1"/>
  <c r="K1781" i="1"/>
  <c r="F1812" i="1"/>
  <c r="I1812" i="1"/>
  <c r="E1812" i="1"/>
  <c r="L1812" i="1"/>
  <c r="H1812" i="1"/>
  <c r="G1812" i="1"/>
  <c r="K1812" i="1"/>
  <c r="F1851" i="1"/>
  <c r="I1851" i="1"/>
  <c r="E1851" i="1"/>
  <c r="L1851" i="1"/>
  <c r="H1851" i="1"/>
  <c r="J1851" i="1" s="1"/>
  <c r="G1851" i="1"/>
  <c r="K1851" i="1"/>
  <c r="I1911" i="1"/>
  <c r="E1911" i="1"/>
  <c r="K1911" i="1"/>
  <c r="G1911" i="1"/>
  <c r="F1911" i="1"/>
  <c r="L1911" i="1"/>
  <c r="H1911" i="1"/>
  <c r="J1911" i="1" s="1"/>
  <c r="I1766" i="1"/>
  <c r="E1766" i="1"/>
  <c r="L1766" i="1"/>
  <c r="H1766" i="1"/>
  <c r="K1766" i="1"/>
  <c r="G1766" i="1"/>
  <c r="F1766" i="1"/>
  <c r="I1782" i="1"/>
  <c r="E1782" i="1"/>
  <c r="L1782" i="1"/>
  <c r="H1782" i="1"/>
  <c r="J1782" i="1" s="1"/>
  <c r="K1782" i="1"/>
  <c r="G1782" i="1"/>
  <c r="F1782" i="1"/>
  <c r="I1798" i="1"/>
  <c r="E1798" i="1"/>
  <c r="L1798" i="1"/>
  <c r="H1798" i="1"/>
  <c r="K1798" i="1"/>
  <c r="G1798" i="1"/>
  <c r="F1798" i="1"/>
  <c r="I1817" i="1"/>
  <c r="E1817" i="1"/>
  <c r="L1817" i="1"/>
  <c r="H1817" i="1"/>
  <c r="J1817" i="1" s="1"/>
  <c r="G1817" i="1"/>
  <c r="K1817" i="1"/>
  <c r="F1817" i="1"/>
  <c r="I1836" i="1"/>
  <c r="E1836" i="1"/>
  <c r="L1836" i="1"/>
  <c r="H1836" i="1"/>
  <c r="K1836" i="1"/>
  <c r="G1836" i="1"/>
  <c r="F1836" i="1"/>
  <c r="I1852" i="1"/>
  <c r="E1852" i="1"/>
  <c r="L1852" i="1"/>
  <c r="H1852" i="1"/>
  <c r="J1852" i="1" s="1"/>
  <c r="K1852" i="1"/>
  <c r="G1852" i="1"/>
  <c r="F1852" i="1"/>
  <c r="I1899" i="1"/>
  <c r="E1899" i="1"/>
  <c r="K1899" i="1"/>
  <c r="G1899" i="1"/>
  <c r="F1899" i="1"/>
  <c r="H1899" i="1"/>
  <c r="J1899" i="1" s="1"/>
  <c r="L1899" i="1"/>
  <c r="I2022" i="1"/>
  <c r="E2022" i="1"/>
  <c r="K2022" i="1"/>
  <c r="G2022" i="1"/>
  <c r="F2022" i="1"/>
  <c r="H2022" i="1"/>
  <c r="J2022" i="1" s="1"/>
  <c r="L2022" i="1"/>
  <c r="L1747" i="1"/>
  <c r="H1747" i="1"/>
  <c r="E1747" i="1"/>
  <c r="G1747" i="1"/>
  <c r="K1747" i="1"/>
  <c r="F1747" i="1"/>
  <c r="I1747" i="1"/>
  <c r="L1763" i="1"/>
  <c r="H1763" i="1"/>
  <c r="K1763" i="1"/>
  <c r="G1763" i="1"/>
  <c r="F1763" i="1"/>
  <c r="I1763" i="1"/>
  <c r="E1763" i="1"/>
  <c r="L1779" i="1"/>
  <c r="H1779" i="1"/>
  <c r="K1779" i="1"/>
  <c r="G1779" i="1"/>
  <c r="F1779" i="1"/>
  <c r="I1779" i="1"/>
  <c r="E1779" i="1"/>
  <c r="L1795" i="1"/>
  <c r="H1795" i="1"/>
  <c r="K1795" i="1"/>
  <c r="G1795" i="1"/>
  <c r="F1795" i="1"/>
  <c r="I1795" i="1"/>
  <c r="E1795" i="1"/>
  <c r="L1810" i="1"/>
  <c r="H1810" i="1"/>
  <c r="K1810" i="1"/>
  <c r="G1810" i="1"/>
  <c r="F1810" i="1"/>
  <c r="I1810" i="1"/>
  <c r="E1810" i="1"/>
  <c r="L1826" i="1"/>
  <c r="H1826" i="1"/>
  <c r="K1826" i="1"/>
  <c r="G1826" i="1"/>
  <c r="F1826" i="1"/>
  <c r="I1826" i="1"/>
  <c r="E1826" i="1"/>
  <c r="L1841" i="1"/>
  <c r="H1841" i="1"/>
  <c r="K1841" i="1"/>
  <c r="G1841" i="1"/>
  <c r="F1841" i="1"/>
  <c r="I1841" i="1"/>
  <c r="E1841" i="1"/>
  <c r="L1857" i="1"/>
  <c r="H1857" i="1"/>
  <c r="K1857" i="1"/>
  <c r="G1857" i="1"/>
  <c r="F1857" i="1"/>
  <c r="I1857" i="1"/>
  <c r="E1857" i="1"/>
  <c r="I1903" i="1"/>
  <c r="E1903" i="1"/>
  <c r="K1903" i="1"/>
  <c r="G1903" i="1"/>
  <c r="F1903" i="1"/>
  <c r="L1903" i="1"/>
  <c r="H1903" i="1"/>
  <c r="K1869" i="1"/>
  <c r="G1869" i="1"/>
  <c r="I1869" i="1"/>
  <c r="E1869" i="1"/>
  <c r="L1869" i="1"/>
  <c r="H1869" i="1"/>
  <c r="J1869" i="1" s="1"/>
  <c r="F1869" i="1"/>
  <c r="K1885" i="1"/>
  <c r="G1885" i="1"/>
  <c r="I1885" i="1"/>
  <c r="E1885" i="1"/>
  <c r="L1885" i="1"/>
  <c r="H1885" i="1"/>
  <c r="F1885" i="1"/>
  <c r="K1901" i="1"/>
  <c r="G1901" i="1"/>
  <c r="I1901" i="1"/>
  <c r="E1901" i="1"/>
  <c r="L1901" i="1"/>
  <c r="H1901" i="1"/>
  <c r="J1901" i="1" s="1"/>
  <c r="F1901" i="1"/>
  <c r="F1915" i="1"/>
  <c r="H1915" i="1"/>
  <c r="K1915" i="1"/>
  <c r="E1915" i="1"/>
  <c r="I1915" i="1"/>
  <c r="L1915" i="1"/>
  <c r="G1915" i="1"/>
  <c r="I1942" i="1"/>
  <c r="E1942" i="1"/>
  <c r="K1942" i="1"/>
  <c r="G1942" i="1"/>
  <c r="F1942" i="1"/>
  <c r="H1942" i="1"/>
  <c r="J1942" i="1" s="1"/>
  <c r="L1942" i="1"/>
  <c r="F1866" i="1"/>
  <c r="L1866" i="1"/>
  <c r="H1866" i="1"/>
  <c r="J1866" i="1" s="1"/>
  <c r="I1866" i="1"/>
  <c r="G1866" i="1"/>
  <c r="E1866" i="1"/>
  <c r="K1866" i="1"/>
  <c r="F1882" i="1"/>
  <c r="L1882" i="1"/>
  <c r="H1882" i="1"/>
  <c r="K1882" i="1"/>
  <c r="G1882" i="1"/>
  <c r="I1882" i="1"/>
  <c r="E1882" i="1"/>
  <c r="F1898" i="1"/>
  <c r="L1898" i="1"/>
  <c r="H1898" i="1"/>
  <c r="J1898" i="1" s="1"/>
  <c r="K1898" i="1"/>
  <c r="G1898" i="1"/>
  <c r="I1898" i="1"/>
  <c r="E1898" i="1"/>
  <c r="K1914" i="1"/>
  <c r="G1914" i="1"/>
  <c r="L1914" i="1"/>
  <c r="F1914" i="1"/>
  <c r="I1914" i="1"/>
  <c r="H1914" i="1"/>
  <c r="J1914" i="1" s="1"/>
  <c r="E1914" i="1"/>
  <c r="I1962" i="1"/>
  <c r="E1962" i="1"/>
  <c r="K1962" i="1"/>
  <c r="G1962" i="1"/>
  <c r="F1962" i="1"/>
  <c r="L1962" i="1"/>
  <c r="H1962" i="1"/>
  <c r="J1962" i="1" s="1"/>
  <c r="L1864" i="1"/>
  <c r="H1864" i="1"/>
  <c r="J1864" i="1" s="1"/>
  <c r="F1864" i="1"/>
  <c r="K1864" i="1"/>
  <c r="I1864" i="1"/>
  <c r="G1864" i="1"/>
  <c r="E1864" i="1"/>
  <c r="L1880" i="1"/>
  <c r="H1880" i="1"/>
  <c r="F1880" i="1"/>
  <c r="I1880" i="1"/>
  <c r="E1880" i="1"/>
  <c r="K1880" i="1"/>
  <c r="G1880" i="1"/>
  <c r="L1896" i="1"/>
  <c r="H1896" i="1"/>
  <c r="J1896" i="1" s="1"/>
  <c r="F1896" i="1"/>
  <c r="I1896" i="1"/>
  <c r="E1896" i="1"/>
  <c r="K1896" i="1"/>
  <c r="G1896" i="1"/>
  <c r="L1912" i="1"/>
  <c r="H1912" i="1"/>
  <c r="J1912" i="1" s="1"/>
  <c r="F1912" i="1"/>
  <c r="I1912" i="1"/>
  <c r="E1912" i="1"/>
  <c r="K1912" i="1"/>
  <c r="G1912" i="1"/>
  <c r="K1924" i="1"/>
  <c r="G1924" i="1"/>
  <c r="I1924" i="1"/>
  <c r="E1924" i="1"/>
  <c r="L1924" i="1"/>
  <c r="H1924" i="1"/>
  <c r="J1924" i="1" s="1"/>
  <c r="F1924" i="1"/>
  <c r="K1970" i="1"/>
  <c r="G1970" i="1"/>
  <c r="E1970" i="1"/>
  <c r="H1970" i="1"/>
  <c r="L1970" i="1"/>
  <c r="F1970" i="1"/>
  <c r="I1970" i="1"/>
  <c r="K1952" i="1"/>
  <c r="G1952" i="1"/>
  <c r="I1952" i="1"/>
  <c r="E1952" i="1"/>
  <c r="L1952" i="1"/>
  <c r="H1952" i="1"/>
  <c r="J1952" i="1" s="1"/>
  <c r="F1952" i="1"/>
  <c r="K1968" i="1"/>
  <c r="G1968" i="1"/>
  <c r="I1968" i="1"/>
  <c r="E1968" i="1"/>
  <c r="L1968" i="1"/>
  <c r="H1968" i="1"/>
  <c r="F1968" i="1"/>
  <c r="I1990" i="1"/>
  <c r="E1990" i="1"/>
  <c r="K1990" i="1"/>
  <c r="G1990" i="1"/>
  <c r="F1990" i="1"/>
  <c r="L1990" i="1"/>
  <c r="H1990" i="1"/>
  <c r="J1990" i="1" s="1"/>
  <c r="L1917" i="1"/>
  <c r="H1917" i="1"/>
  <c r="K1917" i="1"/>
  <c r="F1917" i="1"/>
  <c r="I1917" i="1"/>
  <c r="G1917" i="1"/>
  <c r="E1917" i="1"/>
  <c r="F1933" i="1"/>
  <c r="L1933" i="1"/>
  <c r="H1933" i="1"/>
  <c r="K1933" i="1"/>
  <c r="G1933" i="1"/>
  <c r="E1933" i="1"/>
  <c r="I1933" i="1"/>
  <c r="F1949" i="1"/>
  <c r="L1949" i="1"/>
  <c r="H1949" i="1"/>
  <c r="J1949" i="1" s="1"/>
  <c r="K1949" i="1"/>
  <c r="G1949" i="1"/>
  <c r="I1949" i="1"/>
  <c r="E1949" i="1"/>
  <c r="F1965" i="1"/>
  <c r="L1965" i="1"/>
  <c r="H1965" i="1"/>
  <c r="K1965" i="1"/>
  <c r="G1965" i="1"/>
  <c r="I1965" i="1"/>
  <c r="E1965" i="1"/>
  <c r="K1984" i="1"/>
  <c r="G1984" i="1"/>
  <c r="I1984" i="1"/>
  <c r="E1984" i="1"/>
  <c r="H1984" i="1"/>
  <c r="J1984" i="1" s="1"/>
  <c r="L1984" i="1"/>
  <c r="F1984" i="1"/>
  <c r="L1927" i="1"/>
  <c r="H1927" i="1"/>
  <c r="J1927" i="1" s="1"/>
  <c r="F1927" i="1"/>
  <c r="I1927" i="1"/>
  <c r="E1927" i="1"/>
  <c r="K1927" i="1"/>
  <c r="G1927" i="1"/>
  <c r="L1943" i="1"/>
  <c r="H1943" i="1"/>
  <c r="J1943" i="1" s="1"/>
  <c r="F1943" i="1"/>
  <c r="I1943" i="1"/>
  <c r="E1943" i="1"/>
  <c r="G1943" i="1"/>
  <c r="K1943" i="1"/>
  <c r="L1959" i="1"/>
  <c r="H1959" i="1"/>
  <c r="F1959" i="1"/>
  <c r="I1959" i="1"/>
  <c r="E1959" i="1"/>
  <c r="G1959" i="1"/>
  <c r="K1959" i="1"/>
  <c r="F1979" i="1"/>
  <c r="I1979" i="1"/>
  <c r="L1979" i="1"/>
  <c r="G1979" i="1"/>
  <c r="K1979" i="1"/>
  <c r="E1979" i="1"/>
  <c r="H1979" i="1"/>
  <c r="J1979" i="1" s="1"/>
  <c r="I2026" i="1"/>
  <c r="E2026" i="1"/>
  <c r="K2026" i="1"/>
  <c r="G2026" i="1"/>
  <c r="F2026" i="1"/>
  <c r="L2026" i="1"/>
  <c r="H2026" i="1"/>
  <c r="K2000" i="1"/>
  <c r="G2000" i="1"/>
  <c r="I2000" i="1"/>
  <c r="E2000" i="1"/>
  <c r="L2000" i="1"/>
  <c r="H2000" i="1"/>
  <c r="F2000" i="1"/>
  <c r="K2016" i="1"/>
  <c r="G2016" i="1"/>
  <c r="I2016" i="1"/>
  <c r="E2016" i="1"/>
  <c r="L2016" i="1"/>
  <c r="H2016" i="1"/>
  <c r="J2016" i="1" s="1"/>
  <c r="F2016" i="1"/>
  <c r="K2031" i="1"/>
  <c r="G2031" i="1"/>
  <c r="H2031" i="1"/>
  <c r="E2031" i="1"/>
  <c r="I2031" i="1"/>
  <c r="L2031" i="1"/>
  <c r="F2031" i="1"/>
  <c r="L1973" i="1"/>
  <c r="H1973" i="1"/>
  <c r="J1973" i="1" s="1"/>
  <c r="E1973" i="1"/>
  <c r="G1973" i="1"/>
  <c r="K1973" i="1"/>
  <c r="F1973" i="1"/>
  <c r="I1973" i="1"/>
  <c r="F1989" i="1"/>
  <c r="L1989" i="1"/>
  <c r="H1989" i="1"/>
  <c r="K1989" i="1"/>
  <c r="G1989" i="1"/>
  <c r="E1989" i="1"/>
  <c r="I1989" i="1"/>
  <c r="F2005" i="1"/>
  <c r="L2005" i="1"/>
  <c r="H2005" i="1"/>
  <c r="K2005" i="1"/>
  <c r="G2005" i="1"/>
  <c r="I2005" i="1"/>
  <c r="E2005" i="1"/>
  <c r="F2021" i="1"/>
  <c r="L2021" i="1"/>
  <c r="H2021" i="1"/>
  <c r="J2021" i="1" s="1"/>
  <c r="K2021" i="1"/>
  <c r="G2021" i="1"/>
  <c r="I2021" i="1"/>
  <c r="E2021" i="1"/>
  <c r="K2041" i="1"/>
  <c r="G2041" i="1"/>
  <c r="I2041" i="1"/>
  <c r="E2041" i="1"/>
  <c r="L2041" i="1"/>
  <c r="H2041" i="1"/>
  <c r="J2041" i="1" s="1"/>
  <c r="F2041" i="1"/>
  <c r="L1991" i="1"/>
  <c r="H1991" i="1"/>
  <c r="J1991" i="1" s="1"/>
  <c r="F1991" i="1"/>
  <c r="I1991" i="1"/>
  <c r="E1991" i="1"/>
  <c r="K1991" i="1"/>
  <c r="G1991" i="1"/>
  <c r="L2007" i="1"/>
  <c r="H2007" i="1"/>
  <c r="F2007" i="1"/>
  <c r="I2007" i="1"/>
  <c r="E2007" i="1"/>
  <c r="G2007" i="1"/>
  <c r="K2007" i="1"/>
  <c r="L2023" i="1"/>
  <c r="H2023" i="1"/>
  <c r="F2023" i="1"/>
  <c r="I2023" i="1"/>
  <c r="E2023" i="1"/>
  <c r="G2023" i="1"/>
  <c r="K2023" i="1"/>
  <c r="I2047" i="1"/>
  <c r="E2047" i="1"/>
  <c r="K2047" i="1"/>
  <c r="G2047" i="1"/>
  <c r="F2047" i="1"/>
  <c r="L2047" i="1"/>
  <c r="H2047" i="1"/>
  <c r="K2049" i="1"/>
  <c r="G2049" i="1"/>
  <c r="I2049" i="1"/>
  <c r="E2049" i="1"/>
  <c r="L2049" i="1"/>
  <c r="H2049" i="1"/>
  <c r="F2049" i="1"/>
  <c r="K2065" i="1"/>
  <c r="G2065" i="1"/>
  <c r="I2065" i="1"/>
  <c r="E2065" i="1"/>
  <c r="L2065" i="1"/>
  <c r="H2065" i="1"/>
  <c r="J2065" i="1" s="1"/>
  <c r="F2065" i="1"/>
  <c r="F2034" i="1"/>
  <c r="L2034" i="1"/>
  <c r="H2034" i="1"/>
  <c r="J2034" i="1" s="1"/>
  <c r="G2034" i="1"/>
  <c r="K2034" i="1"/>
  <c r="I2034" i="1"/>
  <c r="E2034" i="1"/>
  <c r="F2050" i="1"/>
  <c r="L2050" i="1"/>
  <c r="H2050" i="1"/>
  <c r="K2050" i="1"/>
  <c r="G2050" i="1"/>
  <c r="I2050" i="1"/>
  <c r="E2050" i="1"/>
  <c r="K2066" i="1"/>
  <c r="F2066" i="1"/>
  <c r="H2066" i="1"/>
  <c r="J2066" i="1" s="1"/>
  <c r="L2066" i="1"/>
  <c r="G2066" i="1"/>
  <c r="I2066" i="1"/>
  <c r="E2066" i="1"/>
  <c r="L2036" i="1"/>
  <c r="H2036" i="1"/>
  <c r="J2036" i="1" s="1"/>
  <c r="F2036" i="1"/>
  <c r="E2036" i="1"/>
  <c r="I2036" i="1"/>
  <c r="G2036" i="1"/>
  <c r="K2036" i="1"/>
  <c r="L2052" i="1"/>
  <c r="H2052" i="1"/>
  <c r="F2052" i="1"/>
  <c r="I2052" i="1"/>
  <c r="E2052" i="1"/>
  <c r="G2052" i="1"/>
  <c r="K2052" i="1"/>
  <c r="I2077" i="1"/>
  <c r="E2077" i="1"/>
  <c r="K2077" i="1"/>
  <c r="G2077" i="1"/>
  <c r="F2077" i="1"/>
  <c r="L2077" i="1"/>
  <c r="H2077" i="1"/>
  <c r="K2079" i="1"/>
  <c r="G2079" i="1"/>
  <c r="I2079" i="1"/>
  <c r="E2079" i="1"/>
  <c r="L2079" i="1"/>
  <c r="H2079" i="1"/>
  <c r="F2079" i="1"/>
  <c r="K2095" i="1"/>
  <c r="G2095" i="1"/>
  <c r="I2095" i="1"/>
  <c r="E2095" i="1"/>
  <c r="L2095" i="1"/>
  <c r="H2095" i="1"/>
  <c r="J2095" i="1" s="1"/>
  <c r="F2095" i="1"/>
  <c r="L2068" i="1"/>
  <c r="H2068" i="1"/>
  <c r="I2068" i="1"/>
  <c r="K2068" i="1"/>
  <c r="F2068" i="1"/>
  <c r="E2068" i="1"/>
  <c r="G2068" i="1"/>
  <c r="F2084" i="1"/>
  <c r="L2084" i="1"/>
  <c r="H2084" i="1"/>
  <c r="K2084" i="1"/>
  <c r="G2084" i="1"/>
  <c r="E2084" i="1"/>
  <c r="I2084" i="1"/>
  <c r="K2099" i="1"/>
  <c r="G2099" i="1"/>
  <c r="I2099" i="1"/>
  <c r="E2099" i="1"/>
  <c r="H2099" i="1"/>
  <c r="L2099" i="1"/>
  <c r="F2099" i="1"/>
  <c r="L2074" i="1"/>
  <c r="H2074" i="1"/>
  <c r="F2074" i="1"/>
  <c r="I2074" i="1"/>
  <c r="E2074" i="1"/>
  <c r="G2074" i="1"/>
  <c r="K2074" i="1"/>
  <c r="L2090" i="1"/>
  <c r="H2090" i="1"/>
  <c r="F2090" i="1"/>
  <c r="I2090" i="1"/>
  <c r="E2090" i="1"/>
  <c r="G2090" i="1"/>
  <c r="K2090" i="1"/>
  <c r="I2125" i="1"/>
  <c r="E2125" i="1"/>
  <c r="K2125" i="1"/>
  <c r="G2125" i="1"/>
  <c r="F2125" i="1"/>
  <c r="L2125" i="1"/>
  <c r="H2125" i="1"/>
  <c r="K2115" i="1"/>
  <c r="G2115" i="1"/>
  <c r="I2115" i="1"/>
  <c r="E2115" i="1"/>
  <c r="L2115" i="1"/>
  <c r="H2115" i="1"/>
  <c r="F2115" i="1"/>
  <c r="K2131" i="1"/>
  <c r="G2131" i="1"/>
  <c r="I2131" i="1"/>
  <c r="E2131" i="1"/>
  <c r="L2131" i="1"/>
  <c r="H2131" i="1"/>
  <c r="J2131" i="1" s="1"/>
  <c r="F2131" i="1"/>
  <c r="F2112" i="1"/>
  <c r="L2112" i="1"/>
  <c r="H2112" i="1"/>
  <c r="J2112" i="1" s="1"/>
  <c r="K2112" i="1"/>
  <c r="G2112" i="1"/>
  <c r="I2112" i="1"/>
  <c r="E2112" i="1"/>
  <c r="F2128" i="1"/>
  <c r="L2128" i="1"/>
  <c r="H2128" i="1"/>
  <c r="K2128" i="1"/>
  <c r="G2128" i="1"/>
  <c r="I2128" i="1"/>
  <c r="E2128" i="1"/>
  <c r="L2110" i="1"/>
  <c r="H2110" i="1"/>
  <c r="J2110" i="1" s="1"/>
  <c r="F2110" i="1"/>
  <c r="I2110" i="1"/>
  <c r="E2110" i="1"/>
  <c r="K2110" i="1"/>
  <c r="G2110" i="1"/>
  <c r="L2126" i="1"/>
  <c r="H2126" i="1"/>
  <c r="F2126" i="1"/>
  <c r="I2126" i="1"/>
  <c r="E2126" i="1"/>
  <c r="K2126" i="1"/>
  <c r="G2126" i="1"/>
  <c r="I1801" i="1"/>
  <c r="E1801" i="1"/>
  <c r="L1801" i="1"/>
  <c r="H1801" i="1"/>
  <c r="G1801" i="1"/>
  <c r="K1801" i="1"/>
  <c r="F1801" i="1"/>
  <c r="I333" i="1"/>
  <c r="E333" i="1"/>
  <c r="K333" i="1"/>
  <c r="G333" i="1"/>
  <c r="F333" i="1"/>
  <c r="H333" i="1"/>
  <c r="J333" i="1" s="1"/>
  <c r="L333" i="1"/>
  <c r="I69" i="1"/>
  <c r="E69" i="1"/>
  <c r="K69" i="1"/>
  <c r="G69" i="1"/>
  <c r="F69" i="1"/>
  <c r="L69" i="1"/>
  <c r="H69" i="1"/>
  <c r="J69" i="1" s="1"/>
  <c r="I325" i="1"/>
  <c r="E325" i="1"/>
  <c r="K325" i="1"/>
  <c r="G325" i="1"/>
  <c r="F325" i="1"/>
  <c r="H325" i="1"/>
  <c r="J325" i="1" s="1"/>
  <c r="L325" i="1"/>
  <c r="I389" i="1"/>
  <c r="E389" i="1"/>
  <c r="K389" i="1"/>
  <c r="G389" i="1"/>
  <c r="F389" i="1"/>
  <c r="H389" i="1"/>
  <c r="L389" i="1"/>
  <c r="I109" i="1"/>
  <c r="E109" i="1"/>
  <c r="K109" i="1"/>
  <c r="G109" i="1"/>
  <c r="F109" i="1"/>
  <c r="H109" i="1"/>
  <c r="J109" i="1" s="1"/>
  <c r="L109" i="1"/>
  <c r="I349" i="1"/>
  <c r="E349" i="1"/>
  <c r="K349" i="1"/>
  <c r="G349" i="1"/>
  <c r="F349" i="1"/>
  <c r="H349" i="1"/>
  <c r="L349" i="1"/>
  <c r="I30" i="1"/>
  <c r="E30" i="1"/>
  <c r="K30" i="1"/>
  <c r="G30" i="1"/>
  <c r="F30" i="1"/>
  <c r="H30" i="1"/>
  <c r="J30" i="1" s="1"/>
  <c r="L30" i="1"/>
  <c r="I57" i="1"/>
  <c r="E57" i="1"/>
  <c r="K57" i="1"/>
  <c r="G57" i="1"/>
  <c r="F57" i="1"/>
  <c r="L57" i="1"/>
  <c r="H57" i="1"/>
  <c r="I185" i="1"/>
  <c r="E185" i="1"/>
  <c r="K185" i="1"/>
  <c r="G185" i="1"/>
  <c r="F185" i="1"/>
  <c r="L185" i="1"/>
  <c r="H185" i="1"/>
  <c r="I313" i="1"/>
  <c r="E313" i="1"/>
  <c r="K313" i="1"/>
  <c r="G313" i="1"/>
  <c r="F313" i="1"/>
  <c r="L313" i="1"/>
  <c r="H313" i="1"/>
  <c r="J313" i="1" s="1"/>
  <c r="F462" i="1"/>
  <c r="K462" i="1"/>
  <c r="E462" i="1"/>
  <c r="H462" i="1"/>
  <c r="J462" i="1" s="1"/>
  <c r="L462" i="1"/>
  <c r="G462" i="1"/>
  <c r="I462" i="1"/>
  <c r="I173" i="1"/>
  <c r="E173" i="1"/>
  <c r="K173" i="1"/>
  <c r="G173" i="1"/>
  <c r="F173" i="1"/>
  <c r="H173" i="1"/>
  <c r="L173" i="1"/>
  <c r="I49" i="1"/>
  <c r="E49" i="1"/>
  <c r="K49" i="1"/>
  <c r="G49" i="1"/>
  <c r="F49" i="1"/>
  <c r="L49" i="1"/>
  <c r="H49" i="1"/>
  <c r="I177" i="1"/>
  <c r="E177" i="1"/>
  <c r="K177" i="1"/>
  <c r="G177" i="1"/>
  <c r="F177" i="1"/>
  <c r="L177" i="1"/>
  <c r="H177" i="1"/>
  <c r="J177" i="1" s="1"/>
  <c r="I305" i="1"/>
  <c r="E305" i="1"/>
  <c r="K305" i="1"/>
  <c r="G305" i="1"/>
  <c r="F305" i="1"/>
  <c r="L305" i="1"/>
  <c r="H305" i="1"/>
  <c r="J305" i="1" s="1"/>
  <c r="F430" i="1"/>
  <c r="K430" i="1"/>
  <c r="E430" i="1"/>
  <c r="H430" i="1"/>
  <c r="L430" i="1"/>
  <c r="G430" i="1"/>
  <c r="I430" i="1"/>
  <c r="K24" i="1"/>
  <c r="G24" i="1"/>
  <c r="I24" i="1"/>
  <c r="E24" i="1"/>
  <c r="L24" i="1"/>
  <c r="H24" i="1"/>
  <c r="J24" i="1" s="1"/>
  <c r="F24" i="1"/>
  <c r="K167" i="1"/>
  <c r="G167" i="1"/>
  <c r="I167" i="1"/>
  <c r="E167" i="1"/>
  <c r="L167" i="1"/>
  <c r="H167" i="1"/>
  <c r="F167" i="1"/>
  <c r="K227" i="1"/>
  <c r="G227" i="1"/>
  <c r="I227" i="1"/>
  <c r="E227" i="1"/>
  <c r="L227" i="1"/>
  <c r="H227" i="1"/>
  <c r="J227" i="1" s="1"/>
  <c r="F227" i="1"/>
  <c r="K259" i="1"/>
  <c r="G259" i="1"/>
  <c r="I259" i="1"/>
  <c r="E259" i="1"/>
  <c r="L259" i="1"/>
  <c r="H259" i="1"/>
  <c r="F259" i="1"/>
  <c r="K291" i="1"/>
  <c r="G291" i="1"/>
  <c r="I291" i="1"/>
  <c r="E291" i="1"/>
  <c r="L291" i="1"/>
  <c r="H291" i="1"/>
  <c r="J291" i="1" s="1"/>
  <c r="F291" i="1"/>
  <c r="K323" i="1"/>
  <c r="G323" i="1"/>
  <c r="I323" i="1"/>
  <c r="E323" i="1"/>
  <c r="L323" i="1"/>
  <c r="H323" i="1"/>
  <c r="F323" i="1"/>
  <c r="K355" i="1"/>
  <c r="G355" i="1"/>
  <c r="I355" i="1"/>
  <c r="E355" i="1"/>
  <c r="L355" i="1"/>
  <c r="H355" i="1"/>
  <c r="J355" i="1" s="1"/>
  <c r="F355" i="1"/>
  <c r="K387" i="1"/>
  <c r="G387" i="1"/>
  <c r="I387" i="1"/>
  <c r="E387" i="1"/>
  <c r="L387" i="1"/>
  <c r="H387" i="1"/>
  <c r="F387" i="1"/>
  <c r="F438" i="1"/>
  <c r="H438" i="1"/>
  <c r="J438" i="1" s="1"/>
  <c r="K438" i="1"/>
  <c r="E438" i="1"/>
  <c r="I438" i="1"/>
  <c r="L438" i="1"/>
  <c r="G438" i="1"/>
  <c r="K457" i="1"/>
  <c r="G457" i="1"/>
  <c r="H457" i="1"/>
  <c r="J457" i="1" s="1"/>
  <c r="E457" i="1"/>
  <c r="I457" i="1"/>
  <c r="F457" i="1"/>
  <c r="L457" i="1"/>
  <c r="K542" i="1"/>
  <c r="G542" i="1"/>
  <c r="H542" i="1"/>
  <c r="E542" i="1"/>
  <c r="L542" i="1"/>
  <c r="F542" i="1"/>
  <c r="I542" i="1"/>
  <c r="F587" i="1"/>
  <c r="H587" i="1"/>
  <c r="K587" i="1"/>
  <c r="E587" i="1"/>
  <c r="I587" i="1"/>
  <c r="G587" i="1"/>
  <c r="L587" i="1"/>
  <c r="I901" i="1"/>
  <c r="E901" i="1"/>
  <c r="K901" i="1"/>
  <c r="G901" i="1"/>
  <c r="F901" i="1"/>
  <c r="H901" i="1"/>
  <c r="J901" i="1" s="1"/>
  <c r="L901" i="1"/>
  <c r="I1173" i="1"/>
  <c r="E1173" i="1"/>
  <c r="K1173" i="1"/>
  <c r="G1173" i="1"/>
  <c r="F1173" i="1"/>
  <c r="H1173" i="1"/>
  <c r="L1173" i="1"/>
  <c r="I821" i="1"/>
  <c r="E821" i="1"/>
  <c r="K821" i="1"/>
  <c r="G821" i="1"/>
  <c r="F821" i="1"/>
  <c r="H821" i="1"/>
  <c r="J821" i="1" s="1"/>
  <c r="L821" i="1"/>
  <c r="K71" i="1"/>
  <c r="G71" i="1"/>
  <c r="I71" i="1"/>
  <c r="E71" i="1"/>
  <c r="L71" i="1"/>
  <c r="H71" i="1"/>
  <c r="F71" i="1"/>
  <c r="K111" i="1"/>
  <c r="G111" i="1"/>
  <c r="I111" i="1"/>
  <c r="E111" i="1"/>
  <c r="L111" i="1"/>
  <c r="H111" i="1"/>
  <c r="J111" i="1" s="1"/>
  <c r="F111" i="1"/>
  <c r="K171" i="1"/>
  <c r="G171" i="1"/>
  <c r="I171" i="1"/>
  <c r="E171" i="1"/>
  <c r="H171" i="1"/>
  <c r="L171" i="1"/>
  <c r="F171" i="1"/>
  <c r="F13" i="1"/>
  <c r="L13" i="1"/>
  <c r="H13" i="1"/>
  <c r="K13" i="1"/>
  <c r="G13" i="1"/>
  <c r="I13" i="1"/>
  <c r="E13" i="1"/>
  <c r="F44" i="1"/>
  <c r="L44" i="1"/>
  <c r="H44" i="1"/>
  <c r="J44" i="1" s="1"/>
  <c r="K44" i="1"/>
  <c r="G44" i="1"/>
  <c r="I44" i="1"/>
  <c r="E44" i="1"/>
  <c r="F76" i="1"/>
  <c r="L76" i="1"/>
  <c r="H76" i="1"/>
  <c r="K76" i="1"/>
  <c r="G76" i="1"/>
  <c r="I76" i="1"/>
  <c r="E76" i="1"/>
  <c r="F108" i="1"/>
  <c r="L108" i="1"/>
  <c r="H108" i="1"/>
  <c r="J108" i="1" s="1"/>
  <c r="K108" i="1"/>
  <c r="G108" i="1"/>
  <c r="I108" i="1"/>
  <c r="E108" i="1"/>
  <c r="F140" i="1"/>
  <c r="L140" i="1"/>
  <c r="H140" i="1"/>
  <c r="K140" i="1"/>
  <c r="G140" i="1"/>
  <c r="I140" i="1"/>
  <c r="E140" i="1"/>
  <c r="F188" i="1"/>
  <c r="L188" i="1"/>
  <c r="H188" i="1"/>
  <c r="J188" i="1" s="1"/>
  <c r="K188" i="1"/>
  <c r="G188" i="1"/>
  <c r="I188" i="1"/>
  <c r="E188" i="1"/>
  <c r="F204" i="1"/>
  <c r="L204" i="1"/>
  <c r="H204" i="1"/>
  <c r="K204" i="1"/>
  <c r="G204" i="1"/>
  <c r="I204" i="1"/>
  <c r="E204" i="1"/>
  <c r="F252" i="1"/>
  <c r="L252" i="1"/>
  <c r="H252" i="1"/>
  <c r="J252" i="1" s="1"/>
  <c r="K252" i="1"/>
  <c r="G252" i="1"/>
  <c r="I252" i="1"/>
  <c r="E252" i="1"/>
  <c r="F268" i="1"/>
  <c r="L268" i="1"/>
  <c r="H268" i="1"/>
  <c r="K268" i="1"/>
  <c r="G268" i="1"/>
  <c r="I268" i="1"/>
  <c r="E268" i="1"/>
  <c r="F316" i="1"/>
  <c r="L316" i="1"/>
  <c r="H316" i="1"/>
  <c r="J316" i="1" s="1"/>
  <c r="K316" i="1"/>
  <c r="G316" i="1"/>
  <c r="I316" i="1"/>
  <c r="E316" i="1"/>
  <c r="F348" i="1"/>
  <c r="L348" i="1"/>
  <c r="H348" i="1"/>
  <c r="K348" i="1"/>
  <c r="G348" i="1"/>
  <c r="I348" i="1"/>
  <c r="E348" i="1"/>
  <c r="F396" i="1"/>
  <c r="L396" i="1"/>
  <c r="H396" i="1"/>
  <c r="J396" i="1" s="1"/>
  <c r="K396" i="1"/>
  <c r="G396" i="1"/>
  <c r="I396" i="1"/>
  <c r="E396" i="1"/>
  <c r="I431" i="1"/>
  <c r="E431" i="1"/>
  <c r="L431" i="1"/>
  <c r="G431" i="1"/>
  <c r="H431" i="1"/>
  <c r="J431" i="1" s="1"/>
  <c r="K431" i="1"/>
  <c r="F431" i="1"/>
  <c r="K469" i="1"/>
  <c r="G469" i="1"/>
  <c r="L469" i="1"/>
  <c r="F469" i="1"/>
  <c r="I469" i="1"/>
  <c r="H469" i="1"/>
  <c r="E469" i="1"/>
  <c r="I521" i="1"/>
  <c r="E521" i="1"/>
  <c r="K521" i="1"/>
  <c r="G521" i="1"/>
  <c r="H521" i="1"/>
  <c r="J521" i="1" s="1"/>
  <c r="L521" i="1"/>
  <c r="F521" i="1"/>
  <c r="F611" i="1"/>
  <c r="K611" i="1"/>
  <c r="E611" i="1"/>
  <c r="H611" i="1"/>
  <c r="L611" i="1"/>
  <c r="G611" i="1"/>
  <c r="I611" i="1"/>
  <c r="I813" i="1"/>
  <c r="E813" i="1"/>
  <c r="K813" i="1"/>
  <c r="G813" i="1"/>
  <c r="F813" i="1"/>
  <c r="H813" i="1"/>
  <c r="J813" i="1" s="1"/>
  <c r="L813" i="1"/>
  <c r="I1232" i="1"/>
  <c r="E1232" i="1"/>
  <c r="K1232" i="1"/>
  <c r="G1232" i="1"/>
  <c r="F1232" i="1"/>
  <c r="H1232" i="1"/>
  <c r="L1232" i="1"/>
  <c r="L15" i="1"/>
  <c r="H15" i="1"/>
  <c r="J15" i="1" s="1"/>
  <c r="F15" i="1"/>
  <c r="I15" i="1"/>
  <c r="E15" i="1"/>
  <c r="K15" i="1"/>
  <c r="G15" i="1"/>
  <c r="L50" i="1"/>
  <c r="H50" i="1"/>
  <c r="F50" i="1"/>
  <c r="E50" i="1"/>
  <c r="I50" i="1"/>
  <c r="K50" i="1"/>
  <c r="G50" i="1"/>
  <c r="L82" i="1"/>
  <c r="H82" i="1"/>
  <c r="J82" i="1" s="1"/>
  <c r="F82" i="1"/>
  <c r="E82" i="1"/>
  <c r="I82" i="1"/>
  <c r="K82" i="1"/>
  <c r="G82" i="1"/>
  <c r="L114" i="1"/>
  <c r="H114" i="1"/>
  <c r="F114" i="1"/>
  <c r="I114" i="1"/>
  <c r="E114" i="1"/>
  <c r="K114" i="1"/>
  <c r="G114" i="1"/>
  <c r="L162" i="1"/>
  <c r="H162" i="1"/>
  <c r="J162" i="1" s="1"/>
  <c r="F162" i="1"/>
  <c r="I162" i="1"/>
  <c r="E162" i="1"/>
  <c r="K162" i="1"/>
  <c r="G162" i="1"/>
  <c r="L178" i="1"/>
  <c r="H178" i="1"/>
  <c r="F178" i="1"/>
  <c r="E178" i="1"/>
  <c r="I178" i="1"/>
  <c r="K178" i="1"/>
  <c r="G178" i="1"/>
  <c r="L226" i="1"/>
  <c r="H226" i="1"/>
  <c r="F226" i="1"/>
  <c r="I226" i="1"/>
  <c r="E226" i="1"/>
  <c r="K226" i="1"/>
  <c r="G226" i="1"/>
  <c r="L242" i="1"/>
  <c r="H242" i="1"/>
  <c r="F242" i="1"/>
  <c r="I242" i="1"/>
  <c r="E242" i="1"/>
  <c r="K242" i="1"/>
  <c r="G242" i="1"/>
  <c r="L290" i="1"/>
  <c r="H290" i="1"/>
  <c r="J290" i="1" s="1"/>
  <c r="F290" i="1"/>
  <c r="I290" i="1"/>
  <c r="E290" i="1"/>
  <c r="K290" i="1"/>
  <c r="G290" i="1"/>
  <c r="L306" i="1"/>
  <c r="H306" i="1"/>
  <c r="J306" i="1" s="1"/>
  <c r="F306" i="1"/>
  <c r="I306" i="1"/>
  <c r="E306" i="1"/>
  <c r="K306" i="1"/>
  <c r="G306" i="1"/>
  <c r="L354" i="1"/>
  <c r="H354" i="1"/>
  <c r="F354" i="1"/>
  <c r="I354" i="1"/>
  <c r="E354" i="1"/>
  <c r="K354" i="1"/>
  <c r="G354" i="1"/>
  <c r="L386" i="1"/>
  <c r="H386" i="1"/>
  <c r="F386" i="1"/>
  <c r="I386" i="1"/>
  <c r="E386" i="1"/>
  <c r="K386" i="1"/>
  <c r="G386" i="1"/>
  <c r="L418" i="1"/>
  <c r="H418" i="1"/>
  <c r="J418" i="1" s="1"/>
  <c r="F418" i="1"/>
  <c r="I418" i="1"/>
  <c r="E418" i="1"/>
  <c r="K418" i="1"/>
  <c r="G418" i="1"/>
  <c r="F458" i="1"/>
  <c r="I458" i="1"/>
  <c r="L458" i="1"/>
  <c r="G458" i="1"/>
  <c r="K458" i="1"/>
  <c r="E458" i="1"/>
  <c r="H458" i="1"/>
  <c r="J458" i="1" s="1"/>
  <c r="I501" i="1"/>
  <c r="E501" i="1"/>
  <c r="K501" i="1"/>
  <c r="G501" i="1"/>
  <c r="L501" i="1"/>
  <c r="H501" i="1"/>
  <c r="J501" i="1" s="1"/>
  <c r="F501" i="1"/>
  <c r="K582" i="1"/>
  <c r="G582" i="1"/>
  <c r="E582" i="1"/>
  <c r="H582" i="1"/>
  <c r="I582" i="1"/>
  <c r="F582" i="1"/>
  <c r="L582" i="1"/>
  <c r="K784" i="1"/>
  <c r="G784" i="1"/>
  <c r="I784" i="1"/>
  <c r="E784" i="1"/>
  <c r="F784" i="1"/>
  <c r="H784" i="1"/>
  <c r="J784" i="1" s="1"/>
  <c r="L784" i="1"/>
  <c r="I1040" i="1"/>
  <c r="E1040" i="1"/>
  <c r="K1040" i="1"/>
  <c r="F1040" i="1"/>
  <c r="H1040" i="1"/>
  <c r="J1040" i="1" s="1"/>
  <c r="G1040" i="1"/>
  <c r="L1040" i="1"/>
  <c r="K606" i="1"/>
  <c r="G606" i="1"/>
  <c r="H606" i="1"/>
  <c r="J606" i="1" s="1"/>
  <c r="E606" i="1"/>
  <c r="I606" i="1"/>
  <c r="F606" i="1"/>
  <c r="L606" i="1"/>
  <c r="F651" i="1"/>
  <c r="H651" i="1"/>
  <c r="K651" i="1"/>
  <c r="E651" i="1"/>
  <c r="I651" i="1"/>
  <c r="G651" i="1"/>
  <c r="L651" i="1"/>
  <c r="K732" i="1"/>
  <c r="G732" i="1"/>
  <c r="I732" i="1"/>
  <c r="E732" i="1"/>
  <c r="F732" i="1"/>
  <c r="L732" i="1"/>
  <c r="H732" i="1"/>
  <c r="J732" i="1" s="1"/>
  <c r="K764" i="1"/>
  <c r="G764" i="1"/>
  <c r="I764" i="1"/>
  <c r="E764" i="1"/>
  <c r="F764" i="1"/>
  <c r="L764" i="1"/>
  <c r="H764" i="1"/>
  <c r="J764" i="1" s="1"/>
  <c r="I857" i="1"/>
  <c r="E857" i="1"/>
  <c r="K857" i="1"/>
  <c r="G857" i="1"/>
  <c r="F857" i="1"/>
  <c r="L857" i="1"/>
  <c r="H857" i="1"/>
  <c r="J857" i="1" s="1"/>
  <c r="I921" i="1"/>
  <c r="E921" i="1"/>
  <c r="K921" i="1"/>
  <c r="G921" i="1"/>
  <c r="F921" i="1"/>
  <c r="L921" i="1"/>
  <c r="H921" i="1"/>
  <c r="I985" i="1"/>
  <c r="E985" i="1"/>
  <c r="K985" i="1"/>
  <c r="G985" i="1"/>
  <c r="F985" i="1"/>
  <c r="L985" i="1"/>
  <c r="H985" i="1"/>
  <c r="I1074" i="1"/>
  <c r="E1074" i="1"/>
  <c r="K1074" i="1"/>
  <c r="G1074" i="1"/>
  <c r="F1074" i="1"/>
  <c r="H1074" i="1"/>
  <c r="L1074" i="1"/>
  <c r="K1270" i="1"/>
  <c r="G1270" i="1"/>
  <c r="E1270" i="1"/>
  <c r="H1270" i="1"/>
  <c r="J1270" i="1" s="1"/>
  <c r="L1270" i="1"/>
  <c r="F1270" i="1"/>
  <c r="I1270" i="1"/>
  <c r="L440" i="1"/>
  <c r="H440" i="1"/>
  <c r="K440" i="1"/>
  <c r="F440" i="1"/>
  <c r="I440" i="1"/>
  <c r="G440" i="1"/>
  <c r="E440" i="1"/>
  <c r="L472" i="1"/>
  <c r="H472" i="1"/>
  <c r="J472" i="1" s="1"/>
  <c r="K472" i="1"/>
  <c r="F472" i="1"/>
  <c r="I472" i="1"/>
  <c r="G472" i="1"/>
  <c r="E472" i="1"/>
  <c r="F520" i="1"/>
  <c r="L520" i="1"/>
  <c r="H520" i="1"/>
  <c r="J520" i="1" s="1"/>
  <c r="I520" i="1"/>
  <c r="E520" i="1"/>
  <c r="K520" i="1"/>
  <c r="G520" i="1"/>
  <c r="F535" i="1"/>
  <c r="L535" i="1"/>
  <c r="G535" i="1"/>
  <c r="I535" i="1"/>
  <c r="K535" i="1"/>
  <c r="E535" i="1"/>
  <c r="H535" i="1"/>
  <c r="F599" i="1"/>
  <c r="L599" i="1"/>
  <c r="G599" i="1"/>
  <c r="I599" i="1"/>
  <c r="H599" i="1"/>
  <c r="J599" i="1" s="1"/>
  <c r="E599" i="1"/>
  <c r="K599" i="1"/>
  <c r="K618" i="1"/>
  <c r="G618" i="1"/>
  <c r="L618" i="1"/>
  <c r="F618" i="1"/>
  <c r="I618" i="1"/>
  <c r="H618" i="1"/>
  <c r="J618" i="1" s="1"/>
  <c r="E618" i="1"/>
  <c r="K682" i="1"/>
  <c r="G682" i="1"/>
  <c r="L682" i="1"/>
  <c r="F682" i="1"/>
  <c r="I682" i="1"/>
  <c r="H682" i="1"/>
  <c r="E682" i="1"/>
  <c r="I710" i="1"/>
  <c r="E710" i="1"/>
  <c r="K710" i="1"/>
  <c r="G710" i="1"/>
  <c r="H710" i="1"/>
  <c r="J710" i="1" s="1"/>
  <c r="L710" i="1"/>
  <c r="F710" i="1"/>
  <c r="K811" i="1"/>
  <c r="G811" i="1"/>
  <c r="I811" i="1"/>
  <c r="E811" i="1"/>
  <c r="H811" i="1"/>
  <c r="J811" i="1" s="1"/>
  <c r="L811" i="1"/>
  <c r="F811" i="1"/>
  <c r="K875" i="1"/>
  <c r="G875" i="1"/>
  <c r="I875" i="1"/>
  <c r="E875" i="1"/>
  <c r="H875" i="1"/>
  <c r="J875" i="1" s="1"/>
  <c r="L875" i="1"/>
  <c r="F875" i="1"/>
  <c r="K939" i="1"/>
  <c r="G939" i="1"/>
  <c r="I939" i="1"/>
  <c r="E939" i="1"/>
  <c r="H939" i="1"/>
  <c r="L939" i="1"/>
  <c r="F939" i="1"/>
  <c r="I1016" i="1"/>
  <c r="E1016" i="1"/>
  <c r="H1016" i="1"/>
  <c r="J1016" i="1" s="1"/>
  <c r="K1016" i="1"/>
  <c r="F1016" i="1"/>
  <c r="L1016" i="1"/>
  <c r="G1016" i="1"/>
  <c r="I1113" i="1"/>
  <c r="E1113" i="1"/>
  <c r="K1113" i="1"/>
  <c r="G1113" i="1"/>
  <c r="F1113" i="1"/>
  <c r="L1113" i="1"/>
  <c r="H1113" i="1"/>
  <c r="L506" i="1"/>
  <c r="H506" i="1"/>
  <c r="J506" i="1" s="1"/>
  <c r="F506" i="1"/>
  <c r="G506" i="1"/>
  <c r="K506" i="1"/>
  <c r="I506" i="1"/>
  <c r="E506" i="1"/>
  <c r="F543" i="1"/>
  <c r="I543" i="1"/>
  <c r="L543" i="1"/>
  <c r="G543" i="1"/>
  <c r="H543" i="1"/>
  <c r="J543" i="1" s="1"/>
  <c r="E543" i="1"/>
  <c r="K543" i="1"/>
  <c r="I588" i="1"/>
  <c r="E588" i="1"/>
  <c r="L588" i="1"/>
  <c r="G588" i="1"/>
  <c r="K588" i="1"/>
  <c r="F588" i="1"/>
  <c r="H588" i="1"/>
  <c r="J588" i="1" s="1"/>
  <c r="K626" i="1"/>
  <c r="G626" i="1"/>
  <c r="I626" i="1"/>
  <c r="L626" i="1"/>
  <c r="F626" i="1"/>
  <c r="E626" i="1"/>
  <c r="H626" i="1"/>
  <c r="J626" i="1" s="1"/>
  <c r="F671" i="1"/>
  <c r="I671" i="1"/>
  <c r="L671" i="1"/>
  <c r="G671" i="1"/>
  <c r="K671" i="1"/>
  <c r="E671" i="1"/>
  <c r="H671" i="1"/>
  <c r="I722" i="1"/>
  <c r="E722" i="1"/>
  <c r="K722" i="1"/>
  <c r="G722" i="1"/>
  <c r="L722" i="1"/>
  <c r="H722" i="1"/>
  <c r="F722" i="1"/>
  <c r="I786" i="1"/>
  <c r="E786" i="1"/>
  <c r="K786" i="1"/>
  <c r="G786" i="1"/>
  <c r="L786" i="1"/>
  <c r="H786" i="1"/>
  <c r="J786" i="1" s="1"/>
  <c r="F786" i="1"/>
  <c r="K847" i="1"/>
  <c r="G847" i="1"/>
  <c r="I847" i="1"/>
  <c r="E847" i="1"/>
  <c r="L847" i="1"/>
  <c r="H847" i="1"/>
  <c r="F847" i="1"/>
  <c r="K911" i="1"/>
  <c r="G911" i="1"/>
  <c r="I911" i="1"/>
  <c r="E911" i="1"/>
  <c r="L911" i="1"/>
  <c r="H911" i="1"/>
  <c r="J911" i="1" s="1"/>
  <c r="F911" i="1"/>
  <c r="K975" i="1"/>
  <c r="G975" i="1"/>
  <c r="I975" i="1"/>
  <c r="E975" i="1"/>
  <c r="L975" i="1"/>
  <c r="H975" i="1"/>
  <c r="F975" i="1"/>
  <c r="F1051" i="1"/>
  <c r="H1051" i="1"/>
  <c r="J1051" i="1" s="1"/>
  <c r="K1051" i="1"/>
  <c r="E1051" i="1"/>
  <c r="I1051" i="1"/>
  <c r="G1051" i="1"/>
  <c r="L1051" i="1"/>
  <c r="I1240" i="1"/>
  <c r="E1240" i="1"/>
  <c r="K1240" i="1"/>
  <c r="G1240" i="1"/>
  <c r="F1240" i="1"/>
  <c r="H1240" i="1"/>
  <c r="L1240" i="1"/>
  <c r="L557" i="1"/>
  <c r="H557" i="1"/>
  <c r="J557" i="1" s="1"/>
  <c r="K557" i="1"/>
  <c r="F557" i="1"/>
  <c r="I557" i="1"/>
  <c r="E557" i="1"/>
  <c r="G557" i="1"/>
  <c r="L589" i="1"/>
  <c r="H589" i="1"/>
  <c r="K589" i="1"/>
  <c r="F589" i="1"/>
  <c r="I589" i="1"/>
  <c r="G589" i="1"/>
  <c r="E589" i="1"/>
  <c r="L621" i="1"/>
  <c r="H621" i="1"/>
  <c r="J621" i="1" s="1"/>
  <c r="K621" i="1"/>
  <c r="F621" i="1"/>
  <c r="I621" i="1"/>
  <c r="G621" i="1"/>
  <c r="E621" i="1"/>
  <c r="L669" i="1"/>
  <c r="H669" i="1"/>
  <c r="K669" i="1"/>
  <c r="F669" i="1"/>
  <c r="I669" i="1"/>
  <c r="G669" i="1"/>
  <c r="E669" i="1"/>
  <c r="L685" i="1"/>
  <c r="H685" i="1"/>
  <c r="J685" i="1" s="1"/>
  <c r="K685" i="1"/>
  <c r="F685" i="1"/>
  <c r="I685" i="1"/>
  <c r="G685" i="1"/>
  <c r="E685" i="1"/>
  <c r="F733" i="1"/>
  <c r="L733" i="1"/>
  <c r="H733" i="1"/>
  <c r="J733" i="1" s="1"/>
  <c r="I733" i="1"/>
  <c r="E733" i="1"/>
  <c r="K733" i="1"/>
  <c r="G733" i="1"/>
  <c r="F749" i="1"/>
  <c r="L749" i="1"/>
  <c r="H749" i="1"/>
  <c r="I749" i="1"/>
  <c r="E749" i="1"/>
  <c r="K749" i="1"/>
  <c r="G749" i="1"/>
  <c r="F800" i="1"/>
  <c r="L800" i="1"/>
  <c r="H800" i="1"/>
  <c r="K800" i="1"/>
  <c r="G800" i="1"/>
  <c r="E800" i="1"/>
  <c r="I800" i="1"/>
  <c r="F848" i="1"/>
  <c r="L848" i="1"/>
  <c r="H848" i="1"/>
  <c r="K848" i="1"/>
  <c r="G848" i="1"/>
  <c r="E848" i="1"/>
  <c r="I848" i="1"/>
  <c r="F880" i="1"/>
  <c r="L880" i="1"/>
  <c r="H880" i="1"/>
  <c r="J880" i="1" s="1"/>
  <c r="K880" i="1"/>
  <c r="G880" i="1"/>
  <c r="E880" i="1"/>
  <c r="I880" i="1"/>
  <c r="F912" i="1"/>
  <c r="L912" i="1"/>
  <c r="H912" i="1"/>
  <c r="K912" i="1"/>
  <c r="G912" i="1"/>
  <c r="E912" i="1"/>
  <c r="I912" i="1"/>
  <c r="F944" i="1"/>
  <c r="L944" i="1"/>
  <c r="H944" i="1"/>
  <c r="K944" i="1"/>
  <c r="G944" i="1"/>
  <c r="E944" i="1"/>
  <c r="I944" i="1"/>
  <c r="I992" i="1"/>
  <c r="K992" i="1"/>
  <c r="F992" i="1"/>
  <c r="H992" i="1"/>
  <c r="J992" i="1" s="1"/>
  <c r="L992" i="1"/>
  <c r="G992" i="1"/>
  <c r="E992" i="1"/>
  <c r="I1012" i="1"/>
  <c r="E1012" i="1"/>
  <c r="L1012" i="1"/>
  <c r="G1012" i="1"/>
  <c r="H1012" i="1"/>
  <c r="J1012" i="1" s="1"/>
  <c r="F1012" i="1"/>
  <c r="K1012" i="1"/>
  <c r="K1072" i="1"/>
  <c r="G1072" i="1"/>
  <c r="I1072" i="1"/>
  <c r="E1072" i="1"/>
  <c r="H1072" i="1"/>
  <c r="L1072" i="1"/>
  <c r="F1072" i="1"/>
  <c r="I1161" i="1"/>
  <c r="E1161" i="1"/>
  <c r="K1161" i="1"/>
  <c r="G1161" i="1"/>
  <c r="F1161" i="1"/>
  <c r="L1161" i="1"/>
  <c r="H1161" i="1"/>
  <c r="K1309" i="1"/>
  <c r="G1309" i="1"/>
  <c r="E1309" i="1"/>
  <c r="H1309" i="1"/>
  <c r="J1309" i="1" s="1"/>
  <c r="L1309" i="1"/>
  <c r="F1309" i="1"/>
  <c r="I1309" i="1"/>
  <c r="L731" i="1"/>
  <c r="H731" i="1"/>
  <c r="F731" i="1"/>
  <c r="K731" i="1"/>
  <c r="G731" i="1"/>
  <c r="E731" i="1"/>
  <c r="I731" i="1"/>
  <c r="L763" i="1"/>
  <c r="H763" i="1"/>
  <c r="J763" i="1" s="1"/>
  <c r="F763" i="1"/>
  <c r="K763" i="1"/>
  <c r="G763" i="1"/>
  <c r="E763" i="1"/>
  <c r="I763" i="1"/>
  <c r="L794" i="1"/>
  <c r="H794" i="1"/>
  <c r="F794" i="1"/>
  <c r="I794" i="1"/>
  <c r="E794" i="1"/>
  <c r="K794" i="1"/>
  <c r="G794" i="1"/>
  <c r="L826" i="1"/>
  <c r="H826" i="1"/>
  <c r="J826" i="1" s="1"/>
  <c r="F826" i="1"/>
  <c r="I826" i="1"/>
  <c r="E826" i="1"/>
  <c r="K826" i="1"/>
  <c r="G826" i="1"/>
  <c r="L858" i="1"/>
  <c r="H858" i="1"/>
  <c r="J858" i="1" s="1"/>
  <c r="F858" i="1"/>
  <c r="I858" i="1"/>
  <c r="E858" i="1"/>
  <c r="K858" i="1"/>
  <c r="G858" i="1"/>
  <c r="L890" i="1"/>
  <c r="H890" i="1"/>
  <c r="F890" i="1"/>
  <c r="I890" i="1"/>
  <c r="E890" i="1"/>
  <c r="K890" i="1"/>
  <c r="G890" i="1"/>
  <c r="L938" i="1"/>
  <c r="H938" i="1"/>
  <c r="F938" i="1"/>
  <c r="I938" i="1"/>
  <c r="E938" i="1"/>
  <c r="K938" i="1"/>
  <c r="G938" i="1"/>
  <c r="L954" i="1"/>
  <c r="H954" i="1"/>
  <c r="J954" i="1" s="1"/>
  <c r="F954" i="1"/>
  <c r="I954" i="1"/>
  <c r="E954" i="1"/>
  <c r="K954" i="1"/>
  <c r="G954" i="1"/>
  <c r="F1007" i="1"/>
  <c r="I1007" i="1"/>
  <c r="L1007" i="1"/>
  <c r="G1007" i="1"/>
  <c r="E1007" i="1"/>
  <c r="K1007" i="1"/>
  <c r="H1007" i="1"/>
  <c r="J1007" i="1" s="1"/>
  <c r="K1026" i="1"/>
  <c r="G1026" i="1"/>
  <c r="I1026" i="1"/>
  <c r="L1026" i="1"/>
  <c r="F1026" i="1"/>
  <c r="E1026" i="1"/>
  <c r="H1026" i="1"/>
  <c r="J1026" i="1" s="1"/>
  <c r="K1115" i="1"/>
  <c r="G1115" i="1"/>
  <c r="I1115" i="1"/>
  <c r="E1115" i="1"/>
  <c r="L1115" i="1"/>
  <c r="H1115" i="1"/>
  <c r="F1115" i="1"/>
  <c r="I1169" i="1"/>
  <c r="E1169" i="1"/>
  <c r="K1169" i="1"/>
  <c r="G1169" i="1"/>
  <c r="F1169" i="1"/>
  <c r="L1169" i="1"/>
  <c r="H1169" i="1"/>
  <c r="I1453" i="1"/>
  <c r="E1453" i="1"/>
  <c r="K1453" i="1"/>
  <c r="G1453" i="1"/>
  <c r="F1453" i="1"/>
  <c r="H1453" i="1"/>
  <c r="L1453" i="1"/>
  <c r="K1123" i="1"/>
  <c r="G1123" i="1"/>
  <c r="I1123" i="1"/>
  <c r="E1123" i="1"/>
  <c r="L1123" i="1"/>
  <c r="H1123" i="1"/>
  <c r="J1123" i="1" s="1"/>
  <c r="F1123" i="1"/>
  <c r="K1171" i="1"/>
  <c r="G1171" i="1"/>
  <c r="I1171" i="1"/>
  <c r="E1171" i="1"/>
  <c r="L1171" i="1"/>
  <c r="H1171" i="1"/>
  <c r="F1171" i="1"/>
  <c r="K1202" i="1"/>
  <c r="G1202" i="1"/>
  <c r="I1202" i="1"/>
  <c r="E1202" i="1"/>
  <c r="L1202" i="1"/>
  <c r="H1202" i="1"/>
  <c r="J1202" i="1" s="1"/>
  <c r="F1202" i="1"/>
  <c r="K1234" i="1"/>
  <c r="G1234" i="1"/>
  <c r="I1234" i="1"/>
  <c r="E1234" i="1"/>
  <c r="L1234" i="1"/>
  <c r="H1234" i="1"/>
  <c r="F1234" i="1"/>
  <c r="I1272" i="1"/>
  <c r="E1272" i="1"/>
  <c r="H1272" i="1"/>
  <c r="J1272" i="1" s="1"/>
  <c r="K1272" i="1"/>
  <c r="F1272" i="1"/>
  <c r="L1272" i="1"/>
  <c r="G1272" i="1"/>
  <c r="F1314" i="1"/>
  <c r="H1314" i="1"/>
  <c r="K1314" i="1"/>
  <c r="E1314" i="1"/>
  <c r="I1314" i="1"/>
  <c r="L1314" i="1"/>
  <c r="G1314" i="1"/>
  <c r="I1381" i="1"/>
  <c r="E1381" i="1"/>
  <c r="K1381" i="1"/>
  <c r="G1381" i="1"/>
  <c r="F1381" i="1"/>
  <c r="H1381" i="1"/>
  <c r="J1381" i="1" s="1"/>
  <c r="L1381" i="1"/>
  <c r="I1550" i="1"/>
  <c r="E1550" i="1"/>
  <c r="K1550" i="1"/>
  <c r="G1550" i="1"/>
  <c r="F1550" i="1"/>
  <c r="H1550" i="1"/>
  <c r="L1550" i="1"/>
  <c r="L1005" i="1"/>
  <c r="H1005" i="1"/>
  <c r="J1005" i="1" s="1"/>
  <c r="K1005" i="1"/>
  <c r="F1005" i="1"/>
  <c r="I1005" i="1"/>
  <c r="G1005" i="1"/>
  <c r="E1005" i="1"/>
  <c r="L1037" i="1"/>
  <c r="H1037" i="1"/>
  <c r="K1037" i="1"/>
  <c r="F1037" i="1"/>
  <c r="I1037" i="1"/>
  <c r="G1037" i="1"/>
  <c r="E1037" i="1"/>
  <c r="L1069" i="1"/>
  <c r="H1069" i="1"/>
  <c r="J1069" i="1" s="1"/>
  <c r="K1069" i="1"/>
  <c r="F1069" i="1"/>
  <c r="I1069" i="1"/>
  <c r="G1069" i="1"/>
  <c r="E1069" i="1"/>
  <c r="F1120" i="1"/>
  <c r="L1120" i="1"/>
  <c r="H1120" i="1"/>
  <c r="J1120" i="1" s="1"/>
  <c r="K1120" i="1"/>
  <c r="G1120" i="1"/>
  <c r="E1120" i="1"/>
  <c r="I1120" i="1"/>
  <c r="F1152" i="1"/>
  <c r="L1152" i="1"/>
  <c r="H1152" i="1"/>
  <c r="K1152" i="1"/>
  <c r="G1152" i="1"/>
  <c r="E1152" i="1"/>
  <c r="I1152" i="1"/>
  <c r="F1184" i="1"/>
  <c r="L1184" i="1"/>
  <c r="H1184" i="1"/>
  <c r="K1184" i="1"/>
  <c r="G1184" i="1"/>
  <c r="E1184" i="1"/>
  <c r="I1184" i="1"/>
  <c r="F1215" i="1"/>
  <c r="L1215" i="1"/>
  <c r="H1215" i="1"/>
  <c r="K1215" i="1"/>
  <c r="G1215" i="1"/>
  <c r="I1215" i="1"/>
  <c r="E1215" i="1"/>
  <c r="F1247" i="1"/>
  <c r="L1247" i="1"/>
  <c r="H1247" i="1"/>
  <c r="J1247" i="1" s="1"/>
  <c r="K1247" i="1"/>
  <c r="G1247" i="1"/>
  <c r="I1247" i="1"/>
  <c r="E1247" i="1"/>
  <c r="F1287" i="1"/>
  <c r="L1287" i="1"/>
  <c r="G1287" i="1"/>
  <c r="I1287" i="1"/>
  <c r="H1287" i="1"/>
  <c r="E1287" i="1"/>
  <c r="K1287" i="1"/>
  <c r="K1327" i="1"/>
  <c r="G1327" i="1"/>
  <c r="I1327" i="1"/>
  <c r="E1327" i="1"/>
  <c r="H1327" i="1"/>
  <c r="J1327" i="1" s="1"/>
  <c r="L1327" i="1"/>
  <c r="F1327" i="1"/>
  <c r="I1417" i="1"/>
  <c r="E1417" i="1"/>
  <c r="K1417" i="1"/>
  <c r="G1417" i="1"/>
  <c r="F1417" i="1"/>
  <c r="L1417" i="1"/>
  <c r="H1417" i="1"/>
  <c r="K1850" i="1"/>
  <c r="G1850" i="1"/>
  <c r="F1850" i="1"/>
  <c r="E1850" i="1"/>
  <c r="I1850" i="1"/>
  <c r="H1850" i="1"/>
  <c r="L1850" i="1"/>
  <c r="L1114" i="1"/>
  <c r="H1114" i="1"/>
  <c r="J1114" i="1" s="1"/>
  <c r="F1114" i="1"/>
  <c r="E1114" i="1"/>
  <c r="I1114" i="1"/>
  <c r="K1114" i="1"/>
  <c r="G1114" i="1"/>
  <c r="L1146" i="1"/>
  <c r="H1146" i="1"/>
  <c r="F1146" i="1"/>
  <c r="I1146" i="1"/>
  <c r="E1146" i="1"/>
  <c r="K1146" i="1"/>
  <c r="G1146" i="1"/>
  <c r="L1178" i="1"/>
  <c r="H1178" i="1"/>
  <c r="J1178" i="1" s="1"/>
  <c r="F1178" i="1"/>
  <c r="I1178" i="1"/>
  <c r="E1178" i="1"/>
  <c r="K1178" i="1"/>
  <c r="G1178" i="1"/>
  <c r="L1213" i="1"/>
  <c r="H1213" i="1"/>
  <c r="J1213" i="1" s="1"/>
  <c r="F1213" i="1"/>
  <c r="I1213" i="1"/>
  <c r="E1213" i="1"/>
  <c r="K1213" i="1"/>
  <c r="G1213" i="1"/>
  <c r="L1245" i="1"/>
  <c r="H1245" i="1"/>
  <c r="F1245" i="1"/>
  <c r="I1245" i="1"/>
  <c r="E1245" i="1"/>
  <c r="K1245" i="1"/>
  <c r="G1245" i="1"/>
  <c r="F1263" i="1"/>
  <c r="I1263" i="1"/>
  <c r="L1263" i="1"/>
  <c r="G1263" i="1"/>
  <c r="K1263" i="1"/>
  <c r="E1263" i="1"/>
  <c r="H1263" i="1"/>
  <c r="J1263" i="1" s="1"/>
  <c r="K1347" i="1"/>
  <c r="G1347" i="1"/>
  <c r="I1347" i="1"/>
  <c r="E1347" i="1"/>
  <c r="L1347" i="1"/>
  <c r="H1347" i="1"/>
  <c r="J1347" i="1" s="1"/>
  <c r="F1347" i="1"/>
  <c r="I1393" i="1"/>
  <c r="E1393" i="1"/>
  <c r="K1393" i="1"/>
  <c r="G1393" i="1"/>
  <c r="F1393" i="1"/>
  <c r="L1393" i="1"/>
  <c r="H1393" i="1"/>
  <c r="J1393" i="1" s="1"/>
  <c r="K1371" i="1"/>
  <c r="G1371" i="1"/>
  <c r="I1371" i="1"/>
  <c r="E1371" i="1"/>
  <c r="L1371" i="1"/>
  <c r="H1371" i="1"/>
  <c r="J1371" i="1" s="1"/>
  <c r="F1371" i="1"/>
  <c r="K1403" i="1"/>
  <c r="G1403" i="1"/>
  <c r="I1403" i="1"/>
  <c r="E1403" i="1"/>
  <c r="L1403" i="1"/>
  <c r="H1403" i="1"/>
  <c r="F1403" i="1"/>
  <c r="K1435" i="1"/>
  <c r="G1435" i="1"/>
  <c r="I1435" i="1"/>
  <c r="E1435" i="1"/>
  <c r="L1435" i="1"/>
  <c r="H1435" i="1"/>
  <c r="J1435" i="1" s="1"/>
  <c r="F1435" i="1"/>
  <c r="K1467" i="1"/>
  <c r="G1467" i="1"/>
  <c r="I1467" i="1"/>
  <c r="E1467" i="1"/>
  <c r="L1467" i="1"/>
  <c r="H1467" i="1"/>
  <c r="F1467" i="1"/>
  <c r="I1508" i="1"/>
  <c r="E1508" i="1"/>
  <c r="H1508" i="1"/>
  <c r="J1508" i="1" s="1"/>
  <c r="K1508" i="1"/>
  <c r="F1508" i="1"/>
  <c r="G1508" i="1"/>
  <c r="L1508" i="1"/>
  <c r="I1590" i="1"/>
  <c r="E1590" i="1"/>
  <c r="K1590" i="1"/>
  <c r="G1590" i="1"/>
  <c r="F1590" i="1"/>
  <c r="H1590" i="1"/>
  <c r="L1590" i="1"/>
  <c r="L1281" i="1"/>
  <c r="H1281" i="1"/>
  <c r="J1281" i="1" s="1"/>
  <c r="G1281" i="1"/>
  <c r="E1281" i="1"/>
  <c r="I1281" i="1"/>
  <c r="F1281" i="1"/>
  <c r="K1281" i="1"/>
  <c r="L1312" i="1"/>
  <c r="H1312" i="1"/>
  <c r="E1312" i="1"/>
  <c r="G1312" i="1"/>
  <c r="K1312" i="1"/>
  <c r="F1312" i="1"/>
  <c r="I1312" i="1"/>
  <c r="F1344" i="1"/>
  <c r="L1344" i="1"/>
  <c r="H1344" i="1"/>
  <c r="G1344" i="1"/>
  <c r="K1344" i="1"/>
  <c r="I1344" i="1"/>
  <c r="E1344" i="1"/>
  <c r="F1376" i="1"/>
  <c r="L1376" i="1"/>
  <c r="H1376" i="1"/>
  <c r="K1376" i="1"/>
  <c r="G1376" i="1"/>
  <c r="E1376" i="1"/>
  <c r="I1376" i="1"/>
  <c r="F1408" i="1"/>
  <c r="L1408" i="1"/>
  <c r="H1408" i="1"/>
  <c r="K1408" i="1"/>
  <c r="G1408" i="1"/>
  <c r="E1408" i="1"/>
  <c r="I1408" i="1"/>
  <c r="F1440" i="1"/>
  <c r="L1440" i="1"/>
  <c r="H1440" i="1"/>
  <c r="J1440" i="1" s="1"/>
  <c r="K1440" i="1"/>
  <c r="G1440" i="1"/>
  <c r="E1440" i="1"/>
  <c r="I1440" i="1"/>
  <c r="F1472" i="1"/>
  <c r="L1472" i="1"/>
  <c r="H1472" i="1"/>
  <c r="K1472" i="1"/>
  <c r="G1472" i="1"/>
  <c r="E1472" i="1"/>
  <c r="I1472" i="1"/>
  <c r="K1510" i="1"/>
  <c r="G1510" i="1"/>
  <c r="L1510" i="1"/>
  <c r="F1510" i="1"/>
  <c r="I1510" i="1"/>
  <c r="H1510" i="1"/>
  <c r="E1510" i="1"/>
  <c r="I1594" i="1"/>
  <c r="E1594" i="1"/>
  <c r="K1594" i="1"/>
  <c r="G1594" i="1"/>
  <c r="F1594" i="1"/>
  <c r="L1594" i="1"/>
  <c r="H1594" i="1"/>
  <c r="L1322" i="1"/>
  <c r="H1322" i="1"/>
  <c r="F1322" i="1"/>
  <c r="E1322" i="1"/>
  <c r="I1322" i="1"/>
  <c r="G1322" i="1"/>
  <c r="K1322" i="1"/>
  <c r="L1370" i="1"/>
  <c r="H1370" i="1"/>
  <c r="F1370" i="1"/>
  <c r="I1370" i="1"/>
  <c r="E1370" i="1"/>
  <c r="K1370" i="1"/>
  <c r="G1370" i="1"/>
  <c r="L1386" i="1"/>
  <c r="H1386" i="1"/>
  <c r="F1386" i="1"/>
  <c r="I1386" i="1"/>
  <c r="E1386" i="1"/>
  <c r="K1386" i="1"/>
  <c r="G1386" i="1"/>
  <c r="L1434" i="1"/>
  <c r="H1434" i="1"/>
  <c r="J1434" i="1" s="1"/>
  <c r="F1434" i="1"/>
  <c r="I1434" i="1"/>
  <c r="E1434" i="1"/>
  <c r="K1434" i="1"/>
  <c r="G1434" i="1"/>
  <c r="L1466" i="1"/>
  <c r="H1466" i="1"/>
  <c r="J1466" i="1" s="1"/>
  <c r="F1466" i="1"/>
  <c r="I1466" i="1"/>
  <c r="E1466" i="1"/>
  <c r="K1466" i="1"/>
  <c r="G1466" i="1"/>
  <c r="K1516" i="1"/>
  <c r="G1516" i="1"/>
  <c r="I1516" i="1"/>
  <c r="E1516" i="1"/>
  <c r="L1516" i="1"/>
  <c r="H1516" i="1"/>
  <c r="J1516" i="1" s="1"/>
  <c r="F1516" i="1"/>
  <c r="I1618" i="1"/>
  <c r="E1618" i="1"/>
  <c r="K1618" i="1"/>
  <c r="G1618" i="1"/>
  <c r="F1618" i="1"/>
  <c r="L1618" i="1"/>
  <c r="H1618" i="1"/>
  <c r="K1556" i="1"/>
  <c r="G1556" i="1"/>
  <c r="I1556" i="1"/>
  <c r="E1556" i="1"/>
  <c r="L1556" i="1"/>
  <c r="H1556" i="1"/>
  <c r="J1556" i="1" s="1"/>
  <c r="F1556" i="1"/>
  <c r="K1588" i="1"/>
  <c r="G1588" i="1"/>
  <c r="I1588" i="1"/>
  <c r="E1588" i="1"/>
  <c r="L1588" i="1"/>
  <c r="H1588" i="1"/>
  <c r="F1588" i="1"/>
  <c r="K1620" i="1"/>
  <c r="G1620" i="1"/>
  <c r="I1620" i="1"/>
  <c r="E1620" i="1"/>
  <c r="L1620" i="1"/>
  <c r="H1620" i="1"/>
  <c r="J1620" i="1" s="1"/>
  <c r="F1620" i="1"/>
  <c r="K1666" i="1"/>
  <c r="G1666" i="1"/>
  <c r="I1666" i="1"/>
  <c r="E1666" i="1"/>
  <c r="F1666" i="1"/>
  <c r="L1666" i="1"/>
  <c r="H1666" i="1"/>
  <c r="J1666" i="1" s="1"/>
  <c r="K1803" i="1"/>
  <c r="G1803" i="1"/>
  <c r="F1803" i="1"/>
  <c r="E1803" i="1"/>
  <c r="I1803" i="1"/>
  <c r="H1803" i="1"/>
  <c r="J1803" i="1" s="1"/>
  <c r="L1803" i="1"/>
  <c r="L1497" i="1"/>
  <c r="H1497" i="1"/>
  <c r="K1497" i="1"/>
  <c r="F1497" i="1"/>
  <c r="I1497" i="1"/>
  <c r="G1497" i="1"/>
  <c r="E1497" i="1"/>
  <c r="F1545" i="1"/>
  <c r="L1545" i="1"/>
  <c r="H1545" i="1"/>
  <c r="K1545" i="1"/>
  <c r="G1545" i="1"/>
  <c r="E1545" i="1"/>
  <c r="I1545" i="1"/>
  <c r="F1593" i="1"/>
  <c r="L1593" i="1"/>
  <c r="H1593" i="1"/>
  <c r="K1593" i="1"/>
  <c r="G1593" i="1"/>
  <c r="E1593" i="1"/>
  <c r="I1593" i="1"/>
  <c r="I1676" i="1"/>
  <c r="E1676" i="1"/>
  <c r="K1676" i="1"/>
  <c r="G1676" i="1"/>
  <c r="H1676" i="1"/>
  <c r="J1676" i="1" s="1"/>
  <c r="L1676" i="1"/>
  <c r="F1676" i="1"/>
  <c r="K1744" i="1"/>
  <c r="G1744" i="1"/>
  <c r="E1744" i="1"/>
  <c r="H1744" i="1"/>
  <c r="L1744" i="1"/>
  <c r="F1744" i="1"/>
  <c r="I1744" i="1"/>
  <c r="L1543" i="1"/>
  <c r="H1543" i="1"/>
  <c r="F1543" i="1"/>
  <c r="I1543" i="1"/>
  <c r="E1543" i="1"/>
  <c r="K1543" i="1"/>
  <c r="G1543" i="1"/>
  <c r="L1591" i="1"/>
  <c r="H1591" i="1"/>
  <c r="F1591" i="1"/>
  <c r="I1591" i="1"/>
  <c r="E1591" i="1"/>
  <c r="G1591" i="1"/>
  <c r="K1591" i="1"/>
  <c r="L1607" i="1"/>
  <c r="H1607" i="1"/>
  <c r="J1607" i="1" s="1"/>
  <c r="F1607" i="1"/>
  <c r="I1607" i="1"/>
  <c r="E1607" i="1"/>
  <c r="G1607" i="1"/>
  <c r="K1607" i="1"/>
  <c r="I1664" i="1"/>
  <c r="E1664" i="1"/>
  <c r="K1664" i="1"/>
  <c r="G1664" i="1"/>
  <c r="L1664" i="1"/>
  <c r="H1664" i="1"/>
  <c r="J1664" i="1" s="1"/>
  <c r="F1664" i="1"/>
  <c r="K1706" i="1"/>
  <c r="G1706" i="1"/>
  <c r="I1706" i="1"/>
  <c r="E1706" i="1"/>
  <c r="L1706" i="1"/>
  <c r="H1706" i="1"/>
  <c r="J1706" i="1" s="1"/>
  <c r="F1706" i="1"/>
  <c r="L1631" i="1"/>
  <c r="H1631" i="1"/>
  <c r="I1631" i="1"/>
  <c r="K1631" i="1"/>
  <c r="F1631" i="1"/>
  <c r="E1631" i="1"/>
  <c r="G1631" i="1"/>
  <c r="F1765" i="1"/>
  <c r="I1765" i="1"/>
  <c r="E1765" i="1"/>
  <c r="L1765" i="1"/>
  <c r="H1765" i="1"/>
  <c r="G1765" i="1"/>
  <c r="K1765" i="1"/>
  <c r="I365" i="1"/>
  <c r="E365" i="1"/>
  <c r="K365" i="1"/>
  <c r="G365" i="1"/>
  <c r="F365" i="1"/>
  <c r="H365" i="1"/>
  <c r="J365" i="1" s="1"/>
  <c r="L365" i="1"/>
  <c r="I213" i="1"/>
  <c r="E213" i="1"/>
  <c r="K213" i="1"/>
  <c r="G213" i="1"/>
  <c r="F213" i="1"/>
  <c r="L213" i="1"/>
  <c r="H213" i="1"/>
  <c r="J213" i="1" s="1"/>
  <c r="I277" i="1"/>
  <c r="E277" i="1"/>
  <c r="K277" i="1"/>
  <c r="G277" i="1"/>
  <c r="F277" i="1"/>
  <c r="L277" i="1"/>
  <c r="H277" i="1"/>
  <c r="K497" i="1"/>
  <c r="G497" i="1"/>
  <c r="E497" i="1"/>
  <c r="H497" i="1"/>
  <c r="J497" i="1" s="1"/>
  <c r="L497" i="1"/>
  <c r="F497" i="1"/>
  <c r="I497" i="1"/>
  <c r="I381" i="1"/>
  <c r="E381" i="1"/>
  <c r="K381" i="1"/>
  <c r="G381" i="1"/>
  <c r="F381" i="1"/>
  <c r="H381" i="1"/>
  <c r="J381" i="1" s="1"/>
  <c r="L381" i="1"/>
  <c r="K523" i="1"/>
  <c r="G523" i="1"/>
  <c r="I523" i="1"/>
  <c r="E523" i="1"/>
  <c r="F523" i="1"/>
  <c r="H523" i="1"/>
  <c r="J523" i="1" s="1"/>
  <c r="L523" i="1"/>
  <c r="I73" i="1"/>
  <c r="E73" i="1"/>
  <c r="K73" i="1"/>
  <c r="G73" i="1"/>
  <c r="F73" i="1"/>
  <c r="L73" i="1"/>
  <c r="H73" i="1"/>
  <c r="I137" i="1"/>
  <c r="E137" i="1"/>
  <c r="K137" i="1"/>
  <c r="G137" i="1"/>
  <c r="F137" i="1"/>
  <c r="L137" i="1"/>
  <c r="H137" i="1"/>
  <c r="I329" i="1"/>
  <c r="E329" i="1"/>
  <c r="K329" i="1"/>
  <c r="G329" i="1"/>
  <c r="F329" i="1"/>
  <c r="L329" i="1"/>
  <c r="H329" i="1"/>
  <c r="J329" i="1" s="1"/>
  <c r="I393" i="1"/>
  <c r="E393" i="1"/>
  <c r="K393" i="1"/>
  <c r="G393" i="1"/>
  <c r="F393" i="1"/>
  <c r="L393" i="1"/>
  <c r="H393" i="1"/>
  <c r="J393" i="1" s="1"/>
  <c r="I189" i="1"/>
  <c r="E189" i="1"/>
  <c r="K189" i="1"/>
  <c r="G189" i="1"/>
  <c r="F189" i="1"/>
  <c r="H189" i="1"/>
  <c r="L189" i="1"/>
  <c r="I413" i="1"/>
  <c r="E413" i="1"/>
  <c r="K413" i="1"/>
  <c r="G413" i="1"/>
  <c r="F413" i="1"/>
  <c r="H413" i="1"/>
  <c r="J413" i="1" s="1"/>
  <c r="L413" i="1"/>
  <c r="I129" i="1"/>
  <c r="E129" i="1"/>
  <c r="K129" i="1"/>
  <c r="G129" i="1"/>
  <c r="F129" i="1"/>
  <c r="L129" i="1"/>
  <c r="H129" i="1"/>
  <c r="J129" i="1" s="1"/>
  <c r="I257" i="1"/>
  <c r="E257" i="1"/>
  <c r="K257" i="1"/>
  <c r="G257" i="1"/>
  <c r="F257" i="1"/>
  <c r="L257" i="1"/>
  <c r="H257" i="1"/>
  <c r="J257" i="1" s="1"/>
  <c r="I385" i="1"/>
  <c r="E385" i="1"/>
  <c r="K385" i="1"/>
  <c r="G385" i="1"/>
  <c r="F385" i="1"/>
  <c r="L385" i="1"/>
  <c r="H385" i="1"/>
  <c r="K28" i="1"/>
  <c r="G28" i="1"/>
  <c r="I28" i="1"/>
  <c r="E28" i="1"/>
  <c r="L28" i="1"/>
  <c r="H28" i="1"/>
  <c r="J28" i="1" s="1"/>
  <c r="F28" i="1"/>
  <c r="K147" i="1"/>
  <c r="G147" i="1"/>
  <c r="I147" i="1"/>
  <c r="E147" i="1"/>
  <c r="L147" i="1"/>
  <c r="H147" i="1"/>
  <c r="F147" i="1"/>
  <c r="K215" i="1"/>
  <c r="G215" i="1"/>
  <c r="I215" i="1"/>
  <c r="E215" i="1"/>
  <c r="L215" i="1"/>
  <c r="H215" i="1"/>
  <c r="J215" i="1" s="1"/>
  <c r="F215" i="1"/>
  <c r="K247" i="1"/>
  <c r="G247" i="1"/>
  <c r="I247" i="1"/>
  <c r="E247" i="1"/>
  <c r="L247" i="1"/>
  <c r="H247" i="1"/>
  <c r="F247" i="1"/>
  <c r="K279" i="1"/>
  <c r="G279" i="1"/>
  <c r="I279" i="1"/>
  <c r="E279" i="1"/>
  <c r="L279" i="1"/>
  <c r="H279" i="1"/>
  <c r="J279" i="1" s="1"/>
  <c r="F279" i="1"/>
  <c r="K327" i="1"/>
  <c r="G327" i="1"/>
  <c r="I327" i="1"/>
  <c r="E327" i="1"/>
  <c r="L327" i="1"/>
  <c r="H327" i="1"/>
  <c r="F327" i="1"/>
  <c r="K359" i="1"/>
  <c r="G359" i="1"/>
  <c r="I359" i="1"/>
  <c r="E359" i="1"/>
  <c r="L359" i="1"/>
  <c r="H359" i="1"/>
  <c r="J359" i="1" s="1"/>
  <c r="F359" i="1"/>
  <c r="K391" i="1"/>
  <c r="G391" i="1"/>
  <c r="I391" i="1"/>
  <c r="E391" i="1"/>
  <c r="L391" i="1"/>
  <c r="H391" i="1"/>
  <c r="F391" i="1"/>
  <c r="F422" i="1"/>
  <c r="H422" i="1"/>
  <c r="J422" i="1" s="1"/>
  <c r="K422" i="1"/>
  <c r="E422" i="1"/>
  <c r="I422" i="1"/>
  <c r="L422" i="1"/>
  <c r="G422" i="1"/>
  <c r="I467" i="1"/>
  <c r="E467" i="1"/>
  <c r="H467" i="1"/>
  <c r="J467" i="1" s="1"/>
  <c r="K467" i="1"/>
  <c r="F467" i="1"/>
  <c r="L467" i="1"/>
  <c r="G467" i="1"/>
  <c r="K519" i="1"/>
  <c r="G519" i="1"/>
  <c r="I519" i="1"/>
  <c r="E519" i="1"/>
  <c r="F519" i="1"/>
  <c r="L519" i="1"/>
  <c r="H519" i="1"/>
  <c r="J519" i="1" s="1"/>
  <c r="I608" i="1"/>
  <c r="E608" i="1"/>
  <c r="K608" i="1"/>
  <c r="F608" i="1"/>
  <c r="H608" i="1"/>
  <c r="J608" i="1" s="1"/>
  <c r="L608" i="1"/>
  <c r="G608" i="1"/>
  <c r="I805" i="1"/>
  <c r="E805" i="1"/>
  <c r="K805" i="1"/>
  <c r="G805" i="1"/>
  <c r="F805" i="1"/>
  <c r="H805" i="1"/>
  <c r="J805" i="1" s="1"/>
  <c r="L805" i="1"/>
  <c r="K1046" i="1"/>
  <c r="G1046" i="1"/>
  <c r="E1046" i="1"/>
  <c r="H1046" i="1"/>
  <c r="F1046" i="1"/>
  <c r="L1046" i="1"/>
  <c r="I1046" i="1"/>
  <c r="D2134" i="1"/>
  <c r="K8" i="1"/>
  <c r="G8" i="1"/>
  <c r="I8" i="1"/>
  <c r="E8" i="1"/>
  <c r="H8" i="1"/>
  <c r="L8" i="1"/>
  <c r="F8" i="1"/>
  <c r="K75" i="1"/>
  <c r="G75" i="1"/>
  <c r="I75" i="1"/>
  <c r="E75" i="1"/>
  <c r="L75" i="1"/>
  <c r="H75" i="1"/>
  <c r="J75" i="1" s="1"/>
  <c r="F75" i="1"/>
  <c r="K99" i="1"/>
  <c r="G99" i="1"/>
  <c r="I99" i="1"/>
  <c r="E99" i="1"/>
  <c r="L99" i="1"/>
  <c r="H99" i="1"/>
  <c r="F99" i="1"/>
  <c r="K175" i="1"/>
  <c r="G175" i="1"/>
  <c r="I175" i="1"/>
  <c r="E175" i="1"/>
  <c r="L175" i="1"/>
  <c r="H175" i="1"/>
  <c r="J175" i="1" s="1"/>
  <c r="F175" i="1"/>
  <c r="F17" i="1"/>
  <c r="L17" i="1"/>
  <c r="H17" i="1"/>
  <c r="J17" i="1" s="1"/>
  <c r="G17" i="1"/>
  <c r="K17" i="1"/>
  <c r="I17" i="1"/>
  <c r="E17" i="1"/>
  <c r="F48" i="1"/>
  <c r="L48" i="1"/>
  <c r="H48" i="1"/>
  <c r="K48" i="1"/>
  <c r="G48" i="1"/>
  <c r="I48" i="1"/>
  <c r="E48" i="1"/>
  <c r="F96" i="1"/>
  <c r="L96" i="1"/>
  <c r="H96" i="1"/>
  <c r="K96" i="1"/>
  <c r="G96" i="1"/>
  <c r="E96" i="1"/>
  <c r="I96" i="1"/>
  <c r="F128" i="1"/>
  <c r="L128" i="1"/>
  <c r="H128" i="1"/>
  <c r="K128" i="1"/>
  <c r="G128" i="1"/>
  <c r="I128" i="1"/>
  <c r="E128" i="1"/>
  <c r="F160" i="1"/>
  <c r="L160" i="1"/>
  <c r="H160" i="1"/>
  <c r="J160" i="1" s="1"/>
  <c r="K160" i="1"/>
  <c r="G160" i="1"/>
  <c r="I160" i="1"/>
  <c r="E160" i="1"/>
  <c r="F192" i="1"/>
  <c r="L192" i="1"/>
  <c r="H192" i="1"/>
  <c r="K192" i="1"/>
  <c r="G192" i="1"/>
  <c r="E192" i="1"/>
  <c r="I192" i="1"/>
  <c r="F224" i="1"/>
  <c r="L224" i="1"/>
  <c r="H224" i="1"/>
  <c r="J224" i="1" s="1"/>
  <c r="K224" i="1"/>
  <c r="G224" i="1"/>
  <c r="I224" i="1"/>
  <c r="E224" i="1"/>
  <c r="F256" i="1"/>
  <c r="L256" i="1"/>
  <c r="H256" i="1"/>
  <c r="K256" i="1"/>
  <c r="G256" i="1"/>
  <c r="I256" i="1"/>
  <c r="E256" i="1"/>
  <c r="F288" i="1"/>
  <c r="L288" i="1"/>
  <c r="H288" i="1"/>
  <c r="J288" i="1" s="1"/>
  <c r="K288" i="1"/>
  <c r="G288" i="1"/>
  <c r="E288" i="1"/>
  <c r="I288" i="1"/>
  <c r="F434" i="1"/>
  <c r="L434" i="1"/>
  <c r="G434" i="1"/>
  <c r="I434" i="1"/>
  <c r="H434" i="1"/>
  <c r="K434" i="1"/>
  <c r="E434" i="1"/>
  <c r="I237" i="1"/>
  <c r="E237" i="1"/>
  <c r="K237" i="1"/>
  <c r="G237" i="1"/>
  <c r="F237" i="1"/>
  <c r="H237" i="1"/>
  <c r="L237" i="1"/>
  <c r="I397" i="1"/>
  <c r="E397" i="1"/>
  <c r="K397" i="1"/>
  <c r="G397" i="1"/>
  <c r="F397" i="1"/>
  <c r="H397" i="1"/>
  <c r="J397" i="1" s="1"/>
  <c r="L397" i="1"/>
  <c r="I14" i="1"/>
  <c r="E14" i="1"/>
  <c r="K14" i="1"/>
  <c r="G14" i="1"/>
  <c r="F14" i="1"/>
  <c r="H14" i="1"/>
  <c r="J14" i="1" s="1"/>
  <c r="L14" i="1"/>
  <c r="I149" i="1"/>
  <c r="E149" i="1"/>
  <c r="K149" i="1"/>
  <c r="G149" i="1"/>
  <c r="F149" i="1"/>
  <c r="L149" i="1"/>
  <c r="H149" i="1"/>
  <c r="J149" i="1" s="1"/>
  <c r="I229" i="1"/>
  <c r="E229" i="1"/>
  <c r="K229" i="1"/>
  <c r="G229" i="1"/>
  <c r="F229" i="1"/>
  <c r="L229" i="1"/>
  <c r="H229" i="1"/>
  <c r="I293" i="1"/>
  <c r="E293" i="1"/>
  <c r="K293" i="1"/>
  <c r="G293" i="1"/>
  <c r="F293" i="1"/>
  <c r="H293" i="1"/>
  <c r="J293" i="1" s="1"/>
  <c r="L293" i="1"/>
  <c r="K433" i="1"/>
  <c r="G433" i="1"/>
  <c r="E433" i="1"/>
  <c r="H433" i="1"/>
  <c r="L433" i="1"/>
  <c r="F433" i="1"/>
  <c r="I433" i="1"/>
  <c r="K507" i="1"/>
  <c r="G507" i="1"/>
  <c r="I507" i="1"/>
  <c r="E507" i="1"/>
  <c r="F507" i="1"/>
  <c r="H507" i="1"/>
  <c r="J507" i="1" s="1"/>
  <c r="L507" i="1"/>
  <c r="I77" i="1"/>
  <c r="E77" i="1"/>
  <c r="K77" i="1"/>
  <c r="G77" i="1"/>
  <c r="F77" i="1"/>
  <c r="H77" i="1"/>
  <c r="L77" i="1"/>
  <c r="I253" i="1"/>
  <c r="E253" i="1"/>
  <c r="K253" i="1"/>
  <c r="G253" i="1"/>
  <c r="F253" i="1"/>
  <c r="H253" i="1"/>
  <c r="J253" i="1" s="1"/>
  <c r="L253" i="1"/>
  <c r="I427" i="1"/>
  <c r="E427" i="1"/>
  <c r="K427" i="1"/>
  <c r="F427" i="1"/>
  <c r="H427" i="1"/>
  <c r="J427" i="1" s="1"/>
  <c r="L427" i="1"/>
  <c r="G427" i="1"/>
  <c r="K558" i="1"/>
  <c r="G558" i="1"/>
  <c r="H558" i="1"/>
  <c r="E558" i="1"/>
  <c r="F558" i="1"/>
  <c r="L558" i="1"/>
  <c r="I558" i="1"/>
  <c r="I101" i="1"/>
  <c r="E101" i="1"/>
  <c r="K101" i="1"/>
  <c r="G101" i="1"/>
  <c r="F101" i="1"/>
  <c r="L101" i="1"/>
  <c r="H101" i="1"/>
  <c r="I89" i="1"/>
  <c r="E89" i="1"/>
  <c r="K89" i="1"/>
  <c r="G89" i="1"/>
  <c r="F89" i="1"/>
  <c r="L89" i="1"/>
  <c r="H89" i="1"/>
  <c r="I153" i="1"/>
  <c r="E153" i="1"/>
  <c r="K153" i="1"/>
  <c r="G153" i="1"/>
  <c r="F153" i="1"/>
  <c r="L153" i="1"/>
  <c r="H153" i="1"/>
  <c r="J153" i="1" s="1"/>
  <c r="I217" i="1"/>
  <c r="E217" i="1"/>
  <c r="K217" i="1"/>
  <c r="G217" i="1"/>
  <c r="F217" i="1"/>
  <c r="L217" i="1"/>
  <c r="H217" i="1"/>
  <c r="J217" i="1" s="1"/>
  <c r="I281" i="1"/>
  <c r="E281" i="1"/>
  <c r="K281" i="1"/>
  <c r="G281" i="1"/>
  <c r="F281" i="1"/>
  <c r="L281" i="1"/>
  <c r="H281" i="1"/>
  <c r="I345" i="1"/>
  <c r="E345" i="1"/>
  <c r="K345" i="1"/>
  <c r="G345" i="1"/>
  <c r="F345" i="1"/>
  <c r="L345" i="1"/>
  <c r="H345" i="1"/>
  <c r="I409" i="1"/>
  <c r="E409" i="1"/>
  <c r="K409" i="1"/>
  <c r="G409" i="1"/>
  <c r="F409" i="1"/>
  <c r="L409" i="1"/>
  <c r="H409" i="1"/>
  <c r="J409" i="1" s="1"/>
  <c r="F659" i="1"/>
  <c r="K659" i="1"/>
  <c r="E659" i="1"/>
  <c r="H659" i="1"/>
  <c r="J659" i="1" s="1"/>
  <c r="L659" i="1"/>
  <c r="G659" i="1"/>
  <c r="I659" i="1"/>
  <c r="I221" i="1"/>
  <c r="E221" i="1"/>
  <c r="K221" i="1"/>
  <c r="G221" i="1"/>
  <c r="F221" i="1"/>
  <c r="H221" i="1"/>
  <c r="L221" i="1"/>
  <c r="F446" i="1"/>
  <c r="K446" i="1"/>
  <c r="E446" i="1"/>
  <c r="H446" i="1"/>
  <c r="J446" i="1" s="1"/>
  <c r="L446" i="1"/>
  <c r="G446" i="1"/>
  <c r="I446" i="1"/>
  <c r="I81" i="1"/>
  <c r="E81" i="1"/>
  <c r="K81" i="1"/>
  <c r="G81" i="1"/>
  <c r="F81" i="1"/>
  <c r="L81" i="1"/>
  <c r="H81" i="1"/>
  <c r="J81" i="1" s="1"/>
  <c r="I145" i="1"/>
  <c r="E145" i="1"/>
  <c r="K145" i="1"/>
  <c r="G145" i="1"/>
  <c r="F145" i="1"/>
  <c r="L145" i="1"/>
  <c r="H145" i="1"/>
  <c r="J145" i="1" s="1"/>
  <c r="I209" i="1"/>
  <c r="E209" i="1"/>
  <c r="K209" i="1"/>
  <c r="G209" i="1"/>
  <c r="F209" i="1"/>
  <c r="L209" i="1"/>
  <c r="H209" i="1"/>
  <c r="I337" i="1"/>
  <c r="E337" i="1"/>
  <c r="K337" i="1"/>
  <c r="G337" i="1"/>
  <c r="F337" i="1"/>
  <c r="L337" i="1"/>
  <c r="H337" i="1"/>
  <c r="I401" i="1"/>
  <c r="E401" i="1"/>
  <c r="K401" i="1"/>
  <c r="G401" i="1"/>
  <c r="F401" i="1"/>
  <c r="L401" i="1"/>
  <c r="H401" i="1"/>
  <c r="J401" i="1" s="1"/>
  <c r="I475" i="1"/>
  <c r="E475" i="1"/>
  <c r="K475" i="1"/>
  <c r="F475" i="1"/>
  <c r="H475" i="1"/>
  <c r="J475" i="1" s="1"/>
  <c r="L475" i="1"/>
  <c r="G475" i="1"/>
  <c r="I981" i="1"/>
  <c r="E981" i="1"/>
  <c r="K981" i="1"/>
  <c r="G981" i="1"/>
  <c r="F981" i="1"/>
  <c r="H981" i="1"/>
  <c r="L981" i="1"/>
  <c r="K32" i="1"/>
  <c r="G32" i="1"/>
  <c r="I32" i="1"/>
  <c r="E32" i="1"/>
  <c r="L32" i="1"/>
  <c r="H32" i="1"/>
  <c r="J32" i="1" s="1"/>
  <c r="F32" i="1"/>
  <c r="K155" i="1"/>
  <c r="G155" i="1"/>
  <c r="I155" i="1"/>
  <c r="E155" i="1"/>
  <c r="L155" i="1"/>
  <c r="H155" i="1"/>
  <c r="F155" i="1"/>
  <c r="K203" i="1"/>
  <c r="G203" i="1"/>
  <c r="I203" i="1"/>
  <c r="E203" i="1"/>
  <c r="L203" i="1"/>
  <c r="H203" i="1"/>
  <c r="J203" i="1" s="1"/>
  <c r="F203" i="1"/>
  <c r="K219" i="1"/>
  <c r="G219" i="1"/>
  <c r="I219" i="1"/>
  <c r="E219" i="1"/>
  <c r="L219" i="1"/>
  <c r="H219" i="1"/>
  <c r="F219" i="1"/>
  <c r="K235" i="1"/>
  <c r="G235" i="1"/>
  <c r="I235" i="1"/>
  <c r="E235" i="1"/>
  <c r="L235" i="1"/>
  <c r="H235" i="1"/>
  <c r="J235" i="1" s="1"/>
  <c r="F235" i="1"/>
  <c r="K251" i="1"/>
  <c r="G251" i="1"/>
  <c r="I251" i="1"/>
  <c r="E251" i="1"/>
  <c r="L251" i="1"/>
  <c r="H251" i="1"/>
  <c r="F251" i="1"/>
  <c r="K267" i="1"/>
  <c r="G267" i="1"/>
  <c r="I267" i="1"/>
  <c r="E267" i="1"/>
  <c r="L267" i="1"/>
  <c r="H267" i="1"/>
  <c r="J267" i="1" s="1"/>
  <c r="F267" i="1"/>
  <c r="K299" i="1"/>
  <c r="G299" i="1"/>
  <c r="I299" i="1"/>
  <c r="E299" i="1"/>
  <c r="L299" i="1"/>
  <c r="H299" i="1"/>
  <c r="F299" i="1"/>
  <c r="K315" i="1"/>
  <c r="G315" i="1"/>
  <c r="I315" i="1"/>
  <c r="E315" i="1"/>
  <c r="L315" i="1"/>
  <c r="H315" i="1"/>
  <c r="J315" i="1" s="1"/>
  <c r="F315" i="1"/>
  <c r="K331" i="1"/>
  <c r="G331" i="1"/>
  <c r="I331" i="1"/>
  <c r="E331" i="1"/>
  <c r="L331" i="1"/>
  <c r="H331" i="1"/>
  <c r="F331" i="1"/>
  <c r="K347" i="1"/>
  <c r="G347" i="1"/>
  <c r="I347" i="1"/>
  <c r="E347" i="1"/>
  <c r="L347" i="1"/>
  <c r="H347" i="1"/>
  <c r="J347" i="1" s="1"/>
  <c r="F347" i="1"/>
  <c r="K363" i="1"/>
  <c r="G363" i="1"/>
  <c r="I363" i="1"/>
  <c r="E363" i="1"/>
  <c r="L363" i="1"/>
  <c r="H363" i="1"/>
  <c r="F363" i="1"/>
  <c r="K379" i="1"/>
  <c r="G379" i="1"/>
  <c r="I379" i="1"/>
  <c r="E379" i="1"/>
  <c r="L379" i="1"/>
  <c r="H379" i="1"/>
  <c r="J379" i="1" s="1"/>
  <c r="F379" i="1"/>
  <c r="K411" i="1"/>
  <c r="G411" i="1"/>
  <c r="I411" i="1"/>
  <c r="E411" i="1"/>
  <c r="L411" i="1"/>
  <c r="H411" i="1"/>
  <c r="F411" i="1"/>
  <c r="K425" i="1"/>
  <c r="G425" i="1"/>
  <c r="H425" i="1"/>
  <c r="J425" i="1" s="1"/>
  <c r="E425" i="1"/>
  <c r="I425" i="1"/>
  <c r="F425" i="1"/>
  <c r="L425" i="1"/>
  <c r="I451" i="1"/>
  <c r="E451" i="1"/>
  <c r="H451" i="1"/>
  <c r="K451" i="1"/>
  <c r="F451" i="1"/>
  <c r="G451" i="1"/>
  <c r="L451" i="1"/>
  <c r="F470" i="1"/>
  <c r="H470" i="1"/>
  <c r="J470" i="1" s="1"/>
  <c r="K470" i="1"/>
  <c r="E470" i="1"/>
  <c r="I470" i="1"/>
  <c r="G470" i="1"/>
  <c r="L470" i="1"/>
  <c r="K489" i="1"/>
  <c r="G489" i="1"/>
  <c r="H489" i="1"/>
  <c r="J489" i="1" s="1"/>
  <c r="E489" i="1"/>
  <c r="I489" i="1"/>
  <c r="F489" i="1"/>
  <c r="L489" i="1"/>
  <c r="K527" i="1"/>
  <c r="G527" i="1"/>
  <c r="I527" i="1"/>
  <c r="E527" i="1"/>
  <c r="F527" i="1"/>
  <c r="L527" i="1"/>
  <c r="H527" i="1"/>
  <c r="J527" i="1" s="1"/>
  <c r="I568" i="1"/>
  <c r="E568" i="1"/>
  <c r="H568" i="1"/>
  <c r="K568" i="1"/>
  <c r="F568" i="1"/>
  <c r="L568" i="1"/>
  <c r="G568" i="1"/>
  <c r="K696" i="1"/>
  <c r="G696" i="1"/>
  <c r="I696" i="1"/>
  <c r="E696" i="1"/>
  <c r="F696" i="1"/>
  <c r="H696" i="1"/>
  <c r="J696" i="1" s="1"/>
  <c r="L696" i="1"/>
  <c r="I837" i="1"/>
  <c r="E837" i="1"/>
  <c r="K837" i="1"/>
  <c r="G837" i="1"/>
  <c r="F837" i="1"/>
  <c r="H837" i="1"/>
  <c r="J837" i="1" s="1"/>
  <c r="L837" i="1"/>
  <c r="I965" i="1"/>
  <c r="E965" i="1"/>
  <c r="K965" i="1"/>
  <c r="G965" i="1"/>
  <c r="F965" i="1"/>
  <c r="H965" i="1"/>
  <c r="J965" i="1" s="1"/>
  <c r="L965" i="1"/>
  <c r="I1098" i="1"/>
  <c r="E1098" i="1"/>
  <c r="K1098" i="1"/>
  <c r="G1098" i="1"/>
  <c r="F1098" i="1"/>
  <c r="H1098" i="1"/>
  <c r="L1098" i="1"/>
  <c r="I1296" i="1"/>
  <c r="E1296" i="1"/>
  <c r="K1296" i="1"/>
  <c r="F1296" i="1"/>
  <c r="H1296" i="1"/>
  <c r="J1296" i="1" s="1"/>
  <c r="L1296" i="1"/>
  <c r="G1296" i="1"/>
  <c r="K744" i="1"/>
  <c r="G744" i="1"/>
  <c r="I744" i="1"/>
  <c r="E744" i="1"/>
  <c r="F744" i="1"/>
  <c r="H744" i="1"/>
  <c r="L744" i="1"/>
  <c r="K43" i="1"/>
  <c r="G43" i="1"/>
  <c r="I43" i="1"/>
  <c r="E43" i="1"/>
  <c r="L43" i="1"/>
  <c r="H43" i="1"/>
  <c r="J43" i="1" s="1"/>
  <c r="F43" i="1"/>
  <c r="K63" i="1"/>
  <c r="G63" i="1"/>
  <c r="I63" i="1"/>
  <c r="E63" i="1"/>
  <c r="L63" i="1"/>
  <c r="H63" i="1"/>
  <c r="F63" i="1"/>
  <c r="K79" i="1"/>
  <c r="G79" i="1"/>
  <c r="I79" i="1"/>
  <c r="E79" i="1"/>
  <c r="H79" i="1"/>
  <c r="J79" i="1" s="1"/>
  <c r="L79" i="1"/>
  <c r="F79" i="1"/>
  <c r="K103" i="1"/>
  <c r="G103" i="1"/>
  <c r="I103" i="1"/>
  <c r="E103" i="1"/>
  <c r="H103" i="1"/>
  <c r="L103" i="1"/>
  <c r="F103" i="1"/>
  <c r="K127" i="1"/>
  <c r="G127" i="1"/>
  <c r="I127" i="1"/>
  <c r="E127" i="1"/>
  <c r="L127" i="1"/>
  <c r="H127" i="1"/>
  <c r="J127" i="1" s="1"/>
  <c r="F127" i="1"/>
  <c r="K151" i="1"/>
  <c r="G151" i="1"/>
  <c r="I151" i="1"/>
  <c r="E151" i="1"/>
  <c r="L151" i="1"/>
  <c r="H151" i="1"/>
  <c r="F151" i="1"/>
  <c r="K195" i="1"/>
  <c r="G195" i="1"/>
  <c r="I195" i="1"/>
  <c r="E195" i="1"/>
  <c r="H195" i="1"/>
  <c r="J195" i="1" s="1"/>
  <c r="L195" i="1"/>
  <c r="F195" i="1"/>
  <c r="F21" i="1"/>
  <c r="L21" i="1"/>
  <c r="H21" i="1"/>
  <c r="J21" i="1" s="1"/>
  <c r="K21" i="1"/>
  <c r="G21" i="1"/>
  <c r="I21" i="1"/>
  <c r="E21" i="1"/>
  <c r="F36" i="1"/>
  <c r="L36" i="1"/>
  <c r="H36" i="1"/>
  <c r="K36" i="1"/>
  <c r="G36" i="1"/>
  <c r="I36" i="1"/>
  <c r="E36" i="1"/>
  <c r="F52" i="1"/>
  <c r="L52" i="1"/>
  <c r="H52" i="1"/>
  <c r="J52" i="1" s="1"/>
  <c r="K52" i="1"/>
  <c r="G52" i="1"/>
  <c r="I52" i="1"/>
  <c r="E52" i="1"/>
  <c r="F68" i="1"/>
  <c r="L68" i="1"/>
  <c r="H68" i="1"/>
  <c r="K68" i="1"/>
  <c r="G68" i="1"/>
  <c r="I68" i="1"/>
  <c r="E68" i="1"/>
  <c r="F84" i="1"/>
  <c r="L84" i="1"/>
  <c r="H84" i="1"/>
  <c r="J84" i="1" s="1"/>
  <c r="K84" i="1"/>
  <c r="G84" i="1"/>
  <c r="I84" i="1"/>
  <c r="E84" i="1"/>
  <c r="F116" i="1"/>
  <c r="L116" i="1"/>
  <c r="H116" i="1"/>
  <c r="K116" i="1"/>
  <c r="G116" i="1"/>
  <c r="I116" i="1"/>
  <c r="E116" i="1"/>
  <c r="F132" i="1"/>
  <c r="L132" i="1"/>
  <c r="H132" i="1"/>
  <c r="J132" i="1" s="1"/>
  <c r="K132" i="1"/>
  <c r="G132" i="1"/>
  <c r="I132" i="1"/>
  <c r="E132" i="1"/>
  <c r="F148" i="1"/>
  <c r="L148" i="1"/>
  <c r="H148" i="1"/>
  <c r="K148" i="1"/>
  <c r="G148" i="1"/>
  <c r="I148" i="1"/>
  <c r="E148" i="1"/>
  <c r="F164" i="1"/>
  <c r="L164" i="1"/>
  <c r="H164" i="1"/>
  <c r="J164" i="1" s="1"/>
  <c r="K164" i="1"/>
  <c r="G164" i="1"/>
  <c r="I164" i="1"/>
  <c r="E164" i="1"/>
  <c r="F180" i="1"/>
  <c r="L180" i="1"/>
  <c r="H180" i="1"/>
  <c r="K180" i="1"/>
  <c r="G180" i="1"/>
  <c r="I180" i="1"/>
  <c r="E180" i="1"/>
  <c r="F196" i="1"/>
  <c r="L196" i="1"/>
  <c r="H196" i="1"/>
  <c r="J196" i="1" s="1"/>
  <c r="G196" i="1"/>
  <c r="K196" i="1"/>
  <c r="I196" i="1"/>
  <c r="E196" i="1"/>
  <c r="F228" i="1"/>
  <c r="L228" i="1"/>
  <c r="H228" i="1"/>
  <c r="K228" i="1"/>
  <c r="G228" i="1"/>
  <c r="I228" i="1"/>
  <c r="E228" i="1"/>
  <c r="F244" i="1"/>
  <c r="L244" i="1"/>
  <c r="H244" i="1"/>
  <c r="J244" i="1" s="1"/>
  <c r="K244" i="1"/>
  <c r="G244" i="1"/>
  <c r="I244" i="1"/>
  <c r="E244" i="1"/>
  <c r="F260" i="1"/>
  <c r="L260" i="1"/>
  <c r="H260" i="1"/>
  <c r="K260" i="1"/>
  <c r="G260" i="1"/>
  <c r="I260" i="1"/>
  <c r="E260" i="1"/>
  <c r="F276" i="1"/>
  <c r="L276" i="1"/>
  <c r="H276" i="1"/>
  <c r="J276" i="1" s="1"/>
  <c r="K276" i="1"/>
  <c r="G276" i="1"/>
  <c r="I276" i="1"/>
  <c r="E276" i="1"/>
  <c r="F292" i="1"/>
  <c r="L292" i="1"/>
  <c r="H292" i="1"/>
  <c r="K292" i="1"/>
  <c r="G292" i="1"/>
  <c r="I292" i="1"/>
  <c r="E292" i="1"/>
  <c r="F308" i="1"/>
  <c r="L308" i="1"/>
  <c r="H308" i="1"/>
  <c r="J308" i="1" s="1"/>
  <c r="K308" i="1"/>
  <c r="G308" i="1"/>
  <c r="I308" i="1"/>
  <c r="E308" i="1"/>
  <c r="F340" i="1"/>
  <c r="L340" i="1"/>
  <c r="H340" i="1"/>
  <c r="K340" i="1"/>
  <c r="G340" i="1"/>
  <c r="I340" i="1"/>
  <c r="E340" i="1"/>
  <c r="F356" i="1"/>
  <c r="L356" i="1"/>
  <c r="H356" i="1"/>
  <c r="J356" i="1" s="1"/>
  <c r="K356" i="1"/>
  <c r="G356" i="1"/>
  <c r="I356" i="1"/>
  <c r="E356" i="1"/>
  <c r="F372" i="1"/>
  <c r="L372" i="1"/>
  <c r="H372" i="1"/>
  <c r="K372" i="1"/>
  <c r="G372" i="1"/>
  <c r="I372" i="1"/>
  <c r="E372" i="1"/>
  <c r="F388" i="1"/>
  <c r="L388" i="1"/>
  <c r="H388" i="1"/>
  <c r="J388" i="1" s="1"/>
  <c r="K388" i="1"/>
  <c r="G388" i="1"/>
  <c r="I388" i="1"/>
  <c r="E388" i="1"/>
  <c r="F404" i="1"/>
  <c r="L404" i="1"/>
  <c r="H404" i="1"/>
  <c r="K404" i="1"/>
  <c r="G404" i="1"/>
  <c r="I404" i="1"/>
  <c r="E404" i="1"/>
  <c r="L420" i="1"/>
  <c r="F420" i="1"/>
  <c r="H420" i="1"/>
  <c r="J420" i="1" s="1"/>
  <c r="K420" i="1"/>
  <c r="G420" i="1"/>
  <c r="I420" i="1"/>
  <c r="E420" i="1"/>
  <c r="I463" i="1"/>
  <c r="E463" i="1"/>
  <c r="L463" i="1"/>
  <c r="G463" i="1"/>
  <c r="H463" i="1"/>
  <c r="J463" i="1" s="1"/>
  <c r="F463" i="1"/>
  <c r="K463" i="1"/>
  <c r="F482" i="1"/>
  <c r="L482" i="1"/>
  <c r="G482" i="1"/>
  <c r="I482" i="1"/>
  <c r="H482" i="1"/>
  <c r="J482" i="1" s="1"/>
  <c r="E482" i="1"/>
  <c r="K482" i="1"/>
  <c r="I505" i="1"/>
  <c r="E505" i="1"/>
  <c r="K505" i="1"/>
  <c r="G505" i="1"/>
  <c r="H505" i="1"/>
  <c r="J505" i="1" s="1"/>
  <c r="L505" i="1"/>
  <c r="F505" i="1"/>
  <c r="K534" i="1"/>
  <c r="G534" i="1"/>
  <c r="E534" i="1"/>
  <c r="H534" i="1"/>
  <c r="I534" i="1"/>
  <c r="L534" i="1"/>
  <c r="F534" i="1"/>
  <c r="F579" i="1"/>
  <c r="K579" i="1"/>
  <c r="E579" i="1"/>
  <c r="H579" i="1"/>
  <c r="J579" i="1" s="1"/>
  <c r="I579" i="1"/>
  <c r="L579" i="1"/>
  <c r="G579" i="1"/>
  <c r="K736" i="1"/>
  <c r="G736" i="1"/>
  <c r="I736" i="1"/>
  <c r="E736" i="1"/>
  <c r="F736" i="1"/>
  <c r="H736" i="1"/>
  <c r="L736" i="1"/>
  <c r="I877" i="1"/>
  <c r="E877" i="1"/>
  <c r="K877" i="1"/>
  <c r="G877" i="1"/>
  <c r="F877" i="1"/>
  <c r="H877" i="1"/>
  <c r="J877" i="1" s="1"/>
  <c r="L877" i="1"/>
  <c r="F995" i="1"/>
  <c r="K995" i="1"/>
  <c r="E995" i="1"/>
  <c r="H995" i="1"/>
  <c r="G995" i="1"/>
  <c r="L995" i="1"/>
  <c r="I995" i="1"/>
  <c r="K776" i="1"/>
  <c r="G776" i="1"/>
  <c r="I776" i="1"/>
  <c r="E776" i="1"/>
  <c r="F776" i="1"/>
  <c r="H776" i="1"/>
  <c r="J776" i="1" s="1"/>
  <c r="L776" i="1"/>
  <c r="I949" i="1"/>
  <c r="E949" i="1"/>
  <c r="K949" i="1"/>
  <c r="G949" i="1"/>
  <c r="F949" i="1"/>
  <c r="H949" i="1"/>
  <c r="L949" i="1"/>
  <c r="L42" i="1"/>
  <c r="H42" i="1"/>
  <c r="J42" i="1" s="1"/>
  <c r="F42" i="1"/>
  <c r="E42" i="1"/>
  <c r="I42" i="1"/>
  <c r="K42" i="1"/>
  <c r="G42" i="1"/>
  <c r="L58" i="1"/>
  <c r="H58" i="1"/>
  <c r="F58" i="1"/>
  <c r="E58" i="1"/>
  <c r="I58" i="1"/>
  <c r="K58" i="1"/>
  <c r="G58" i="1"/>
  <c r="L74" i="1"/>
  <c r="H74" i="1"/>
  <c r="J74" i="1" s="1"/>
  <c r="F74" i="1"/>
  <c r="E74" i="1"/>
  <c r="I74" i="1"/>
  <c r="K74" i="1"/>
  <c r="G74" i="1"/>
  <c r="L90" i="1"/>
  <c r="H90" i="1"/>
  <c r="J90" i="1" s="1"/>
  <c r="F90" i="1"/>
  <c r="I90" i="1"/>
  <c r="E90" i="1"/>
  <c r="K90" i="1"/>
  <c r="G90" i="1"/>
  <c r="L106" i="1"/>
  <c r="H106" i="1"/>
  <c r="J106" i="1" s="1"/>
  <c r="F106" i="1"/>
  <c r="E106" i="1"/>
  <c r="I106" i="1"/>
  <c r="K106" i="1"/>
  <c r="G106" i="1"/>
  <c r="L122" i="1"/>
  <c r="H122" i="1"/>
  <c r="F122" i="1"/>
  <c r="E122" i="1"/>
  <c r="I122" i="1"/>
  <c r="K122" i="1"/>
  <c r="G122" i="1"/>
  <c r="L154" i="1"/>
  <c r="H154" i="1"/>
  <c r="J154" i="1" s="1"/>
  <c r="F154" i="1"/>
  <c r="I154" i="1"/>
  <c r="E154" i="1"/>
  <c r="K154" i="1"/>
  <c r="G154" i="1"/>
  <c r="L170" i="1"/>
  <c r="H170" i="1"/>
  <c r="F170" i="1"/>
  <c r="E170" i="1"/>
  <c r="I170" i="1"/>
  <c r="K170" i="1"/>
  <c r="G170" i="1"/>
  <c r="L186" i="1"/>
  <c r="H186" i="1"/>
  <c r="J186" i="1" s="1"/>
  <c r="F186" i="1"/>
  <c r="E186" i="1"/>
  <c r="I186" i="1"/>
  <c r="K186" i="1"/>
  <c r="G186" i="1"/>
  <c r="L202" i="1"/>
  <c r="H202" i="1"/>
  <c r="F202" i="1"/>
  <c r="I202" i="1"/>
  <c r="E202" i="1"/>
  <c r="K202" i="1"/>
  <c r="G202" i="1"/>
  <c r="L218" i="1"/>
  <c r="H218" i="1"/>
  <c r="J218" i="1" s="1"/>
  <c r="F218" i="1"/>
  <c r="I218" i="1"/>
  <c r="E218" i="1"/>
  <c r="K218" i="1"/>
  <c r="G218" i="1"/>
  <c r="L250" i="1"/>
  <c r="H250" i="1"/>
  <c r="J250" i="1" s="1"/>
  <c r="F250" i="1"/>
  <c r="I250" i="1"/>
  <c r="E250" i="1"/>
  <c r="K250" i="1"/>
  <c r="G250" i="1"/>
  <c r="L266" i="1"/>
  <c r="H266" i="1"/>
  <c r="F266" i="1"/>
  <c r="I266" i="1"/>
  <c r="E266" i="1"/>
  <c r="K266" i="1"/>
  <c r="G266" i="1"/>
  <c r="L282" i="1"/>
  <c r="H282" i="1"/>
  <c r="F282" i="1"/>
  <c r="I282" i="1"/>
  <c r="E282" i="1"/>
  <c r="K282" i="1"/>
  <c r="G282" i="1"/>
  <c r="L298" i="1"/>
  <c r="H298" i="1"/>
  <c r="J298" i="1" s="1"/>
  <c r="F298" i="1"/>
  <c r="I298" i="1"/>
  <c r="E298" i="1"/>
  <c r="K298" i="1"/>
  <c r="G298" i="1"/>
  <c r="L314" i="1"/>
  <c r="H314" i="1"/>
  <c r="J314" i="1" s="1"/>
  <c r="F314" i="1"/>
  <c r="I314" i="1"/>
  <c r="E314" i="1"/>
  <c r="K314" i="1"/>
  <c r="G314" i="1"/>
  <c r="L330" i="1"/>
  <c r="H330" i="1"/>
  <c r="F330" i="1"/>
  <c r="I330" i="1"/>
  <c r="E330" i="1"/>
  <c r="K330" i="1"/>
  <c r="G330" i="1"/>
  <c r="L362" i="1"/>
  <c r="H362" i="1"/>
  <c r="F362" i="1"/>
  <c r="I362" i="1"/>
  <c r="E362" i="1"/>
  <c r="K362" i="1"/>
  <c r="G362" i="1"/>
  <c r="L378" i="1"/>
  <c r="H378" i="1"/>
  <c r="J378" i="1" s="1"/>
  <c r="F378" i="1"/>
  <c r="I378" i="1"/>
  <c r="E378" i="1"/>
  <c r="K378" i="1"/>
  <c r="G378" i="1"/>
  <c r="L394" i="1"/>
  <c r="H394" i="1"/>
  <c r="J394" i="1" s="1"/>
  <c r="F394" i="1"/>
  <c r="I394" i="1"/>
  <c r="E394" i="1"/>
  <c r="K394" i="1"/>
  <c r="G394" i="1"/>
  <c r="L410" i="1"/>
  <c r="H410" i="1"/>
  <c r="F410" i="1"/>
  <c r="I410" i="1"/>
  <c r="E410" i="1"/>
  <c r="K410" i="1"/>
  <c r="G410" i="1"/>
  <c r="F426" i="1"/>
  <c r="I426" i="1"/>
  <c r="L426" i="1"/>
  <c r="G426" i="1"/>
  <c r="K426" i="1"/>
  <c r="E426" i="1"/>
  <c r="H426" i="1"/>
  <c r="J426" i="1" s="1"/>
  <c r="K445" i="1"/>
  <c r="G445" i="1"/>
  <c r="I445" i="1"/>
  <c r="L445" i="1"/>
  <c r="F445" i="1"/>
  <c r="E445" i="1"/>
  <c r="H445" i="1"/>
  <c r="J445" i="1" s="1"/>
  <c r="F490" i="1"/>
  <c r="I490" i="1"/>
  <c r="L490" i="1"/>
  <c r="G490" i="1"/>
  <c r="K490" i="1"/>
  <c r="E490" i="1"/>
  <c r="H490" i="1"/>
  <c r="J490" i="1" s="1"/>
  <c r="I517" i="1"/>
  <c r="E517" i="1"/>
  <c r="K517" i="1"/>
  <c r="G517" i="1"/>
  <c r="L517" i="1"/>
  <c r="H517" i="1"/>
  <c r="J517" i="1" s="1"/>
  <c r="F517" i="1"/>
  <c r="F563" i="1"/>
  <c r="K563" i="1"/>
  <c r="E563" i="1"/>
  <c r="H563" i="1"/>
  <c r="I563" i="1"/>
  <c r="G563" i="1"/>
  <c r="L563" i="1"/>
  <c r="I624" i="1"/>
  <c r="E624" i="1"/>
  <c r="K624" i="1"/>
  <c r="F624" i="1"/>
  <c r="H624" i="1"/>
  <c r="J624" i="1" s="1"/>
  <c r="L624" i="1"/>
  <c r="G624" i="1"/>
  <c r="K720" i="1"/>
  <c r="G720" i="1"/>
  <c r="I720" i="1"/>
  <c r="E720" i="1"/>
  <c r="F720" i="1"/>
  <c r="H720" i="1"/>
  <c r="L720" i="1"/>
  <c r="I829" i="1"/>
  <c r="E829" i="1"/>
  <c r="K829" i="1"/>
  <c r="G829" i="1"/>
  <c r="F829" i="1"/>
  <c r="H829" i="1"/>
  <c r="J829" i="1" s="1"/>
  <c r="L829" i="1"/>
  <c r="I1082" i="1"/>
  <c r="E1082" i="1"/>
  <c r="K1082" i="1"/>
  <c r="G1082" i="1"/>
  <c r="F1082" i="1"/>
  <c r="H1082" i="1"/>
  <c r="L1082" i="1"/>
  <c r="I600" i="1"/>
  <c r="E600" i="1"/>
  <c r="H600" i="1"/>
  <c r="K600" i="1"/>
  <c r="F600" i="1"/>
  <c r="G600" i="1"/>
  <c r="L600" i="1"/>
  <c r="F619" i="1"/>
  <c r="H619" i="1"/>
  <c r="K619" i="1"/>
  <c r="E619" i="1"/>
  <c r="I619" i="1"/>
  <c r="G619" i="1"/>
  <c r="L619" i="1"/>
  <c r="K638" i="1"/>
  <c r="G638" i="1"/>
  <c r="H638" i="1"/>
  <c r="J638" i="1" s="1"/>
  <c r="E638" i="1"/>
  <c r="I638" i="1"/>
  <c r="F638" i="1"/>
  <c r="L638" i="1"/>
  <c r="I664" i="1"/>
  <c r="E664" i="1"/>
  <c r="H664" i="1"/>
  <c r="K664" i="1"/>
  <c r="F664" i="1"/>
  <c r="G664" i="1"/>
  <c r="L664" i="1"/>
  <c r="F683" i="1"/>
  <c r="H683" i="1"/>
  <c r="J683" i="1" s="1"/>
  <c r="K683" i="1"/>
  <c r="E683" i="1"/>
  <c r="I683" i="1"/>
  <c r="G683" i="1"/>
  <c r="L683" i="1"/>
  <c r="K716" i="1"/>
  <c r="G716" i="1"/>
  <c r="I716" i="1"/>
  <c r="E716" i="1"/>
  <c r="F716" i="1"/>
  <c r="L716" i="1"/>
  <c r="H716" i="1"/>
  <c r="J716" i="1" s="1"/>
  <c r="K780" i="1"/>
  <c r="G780" i="1"/>
  <c r="I780" i="1"/>
  <c r="E780" i="1"/>
  <c r="F780" i="1"/>
  <c r="L780" i="1"/>
  <c r="H780" i="1"/>
  <c r="J780" i="1" s="1"/>
  <c r="I809" i="1"/>
  <c r="E809" i="1"/>
  <c r="K809" i="1"/>
  <c r="G809" i="1"/>
  <c r="F809" i="1"/>
  <c r="L809" i="1"/>
  <c r="H809" i="1"/>
  <c r="I841" i="1"/>
  <c r="E841" i="1"/>
  <c r="K841" i="1"/>
  <c r="G841" i="1"/>
  <c r="F841" i="1"/>
  <c r="L841" i="1"/>
  <c r="H841" i="1"/>
  <c r="I873" i="1"/>
  <c r="E873" i="1"/>
  <c r="K873" i="1"/>
  <c r="G873" i="1"/>
  <c r="F873" i="1"/>
  <c r="L873" i="1"/>
  <c r="H873" i="1"/>
  <c r="J873" i="1" s="1"/>
  <c r="I905" i="1"/>
  <c r="E905" i="1"/>
  <c r="K905" i="1"/>
  <c r="G905" i="1"/>
  <c r="F905" i="1"/>
  <c r="L905" i="1"/>
  <c r="H905" i="1"/>
  <c r="J905" i="1" s="1"/>
  <c r="I937" i="1"/>
  <c r="E937" i="1"/>
  <c r="K937" i="1"/>
  <c r="G937" i="1"/>
  <c r="F937" i="1"/>
  <c r="L937" i="1"/>
  <c r="H937" i="1"/>
  <c r="I969" i="1"/>
  <c r="E969" i="1"/>
  <c r="K969" i="1"/>
  <c r="G969" i="1"/>
  <c r="F969" i="1"/>
  <c r="L969" i="1"/>
  <c r="H969" i="1"/>
  <c r="I1056" i="1"/>
  <c r="E1056" i="1"/>
  <c r="K1056" i="1"/>
  <c r="F1056" i="1"/>
  <c r="H1056" i="1"/>
  <c r="J1056" i="1" s="1"/>
  <c r="L1056" i="1"/>
  <c r="G1056" i="1"/>
  <c r="I1109" i="1"/>
  <c r="E1109" i="1"/>
  <c r="K1109" i="1"/>
  <c r="G1109" i="1"/>
  <c r="F1109" i="1"/>
  <c r="H1109" i="1"/>
  <c r="J1109" i="1" s="1"/>
  <c r="L1109" i="1"/>
  <c r="I1216" i="1"/>
  <c r="E1216" i="1"/>
  <c r="K1216" i="1"/>
  <c r="G1216" i="1"/>
  <c r="F1216" i="1"/>
  <c r="H1216" i="1"/>
  <c r="L1216" i="1"/>
  <c r="I1329" i="1"/>
  <c r="E1329" i="1"/>
  <c r="K1329" i="1"/>
  <c r="G1329" i="1"/>
  <c r="F1329" i="1"/>
  <c r="H1329" i="1"/>
  <c r="J1329" i="1" s="1"/>
  <c r="L1329" i="1"/>
  <c r="L432" i="1"/>
  <c r="H432" i="1"/>
  <c r="I432" i="1"/>
  <c r="K432" i="1"/>
  <c r="F432" i="1"/>
  <c r="E432" i="1"/>
  <c r="G432" i="1"/>
  <c r="L448" i="1"/>
  <c r="H448" i="1"/>
  <c r="J448" i="1" s="1"/>
  <c r="I448" i="1"/>
  <c r="K448" i="1"/>
  <c r="F448" i="1"/>
  <c r="E448" i="1"/>
  <c r="G448" i="1"/>
  <c r="L480" i="1"/>
  <c r="H480" i="1"/>
  <c r="I480" i="1"/>
  <c r="K480" i="1"/>
  <c r="F480" i="1"/>
  <c r="E480" i="1"/>
  <c r="G480" i="1"/>
  <c r="L496" i="1"/>
  <c r="H496" i="1"/>
  <c r="J496" i="1" s="1"/>
  <c r="I496" i="1"/>
  <c r="K496" i="1"/>
  <c r="F496" i="1"/>
  <c r="E496" i="1"/>
  <c r="G496" i="1"/>
  <c r="F512" i="1"/>
  <c r="L512" i="1"/>
  <c r="H512" i="1"/>
  <c r="J512" i="1" s="1"/>
  <c r="I512" i="1"/>
  <c r="E512" i="1"/>
  <c r="K512" i="1"/>
  <c r="G512" i="1"/>
  <c r="F528" i="1"/>
  <c r="L528" i="1"/>
  <c r="H528" i="1"/>
  <c r="I528" i="1"/>
  <c r="E528" i="1"/>
  <c r="K528" i="1"/>
  <c r="G528" i="1"/>
  <c r="I548" i="1"/>
  <c r="E548" i="1"/>
  <c r="L548" i="1"/>
  <c r="G548" i="1"/>
  <c r="K548" i="1"/>
  <c r="F548" i="1"/>
  <c r="H548" i="1"/>
  <c r="F567" i="1"/>
  <c r="L567" i="1"/>
  <c r="G567" i="1"/>
  <c r="I567" i="1"/>
  <c r="K567" i="1"/>
  <c r="E567" i="1"/>
  <c r="H567" i="1"/>
  <c r="I612" i="1"/>
  <c r="E612" i="1"/>
  <c r="L612" i="1"/>
  <c r="G612" i="1"/>
  <c r="H612" i="1"/>
  <c r="J612" i="1" s="1"/>
  <c r="F612" i="1"/>
  <c r="K612" i="1"/>
  <c r="F631" i="1"/>
  <c r="L631" i="1"/>
  <c r="G631" i="1"/>
  <c r="I631" i="1"/>
  <c r="H631" i="1"/>
  <c r="E631" i="1"/>
  <c r="K631" i="1"/>
  <c r="K650" i="1"/>
  <c r="G650" i="1"/>
  <c r="L650" i="1"/>
  <c r="F650" i="1"/>
  <c r="I650" i="1"/>
  <c r="H650" i="1"/>
  <c r="E650" i="1"/>
  <c r="I676" i="1"/>
  <c r="E676" i="1"/>
  <c r="L676" i="1"/>
  <c r="G676" i="1"/>
  <c r="H676" i="1"/>
  <c r="J676" i="1" s="1"/>
  <c r="F676" i="1"/>
  <c r="K676" i="1"/>
  <c r="L695" i="1"/>
  <c r="H695" i="1"/>
  <c r="F695" i="1"/>
  <c r="G695" i="1"/>
  <c r="K695" i="1"/>
  <c r="I695" i="1"/>
  <c r="E695" i="1"/>
  <c r="I726" i="1"/>
  <c r="E726" i="1"/>
  <c r="K726" i="1"/>
  <c r="G726" i="1"/>
  <c r="H726" i="1"/>
  <c r="J726" i="1" s="1"/>
  <c r="L726" i="1"/>
  <c r="F726" i="1"/>
  <c r="K795" i="1"/>
  <c r="G795" i="1"/>
  <c r="I795" i="1"/>
  <c r="E795" i="1"/>
  <c r="H795" i="1"/>
  <c r="J795" i="1" s="1"/>
  <c r="L795" i="1"/>
  <c r="F795" i="1"/>
  <c r="K827" i="1"/>
  <c r="G827" i="1"/>
  <c r="I827" i="1"/>
  <c r="E827" i="1"/>
  <c r="H827" i="1"/>
  <c r="J827" i="1" s="1"/>
  <c r="L827" i="1"/>
  <c r="F827" i="1"/>
  <c r="K859" i="1"/>
  <c r="G859" i="1"/>
  <c r="I859" i="1"/>
  <c r="E859" i="1"/>
  <c r="H859" i="1"/>
  <c r="L859" i="1"/>
  <c r="F859" i="1"/>
  <c r="K891" i="1"/>
  <c r="G891" i="1"/>
  <c r="I891" i="1"/>
  <c r="E891" i="1"/>
  <c r="H891" i="1"/>
  <c r="L891" i="1"/>
  <c r="F891" i="1"/>
  <c r="K923" i="1"/>
  <c r="G923" i="1"/>
  <c r="I923" i="1"/>
  <c r="E923" i="1"/>
  <c r="H923" i="1"/>
  <c r="J923" i="1" s="1"/>
  <c r="L923" i="1"/>
  <c r="F923" i="1"/>
  <c r="K955" i="1"/>
  <c r="G955" i="1"/>
  <c r="I955" i="1"/>
  <c r="E955" i="1"/>
  <c r="H955" i="1"/>
  <c r="J955" i="1" s="1"/>
  <c r="L955" i="1"/>
  <c r="F955" i="1"/>
  <c r="F1035" i="1"/>
  <c r="H1035" i="1"/>
  <c r="K1035" i="1"/>
  <c r="E1035" i="1"/>
  <c r="I1035" i="1"/>
  <c r="L1035" i="1"/>
  <c r="G1035" i="1"/>
  <c r="I1078" i="1"/>
  <c r="E1078" i="1"/>
  <c r="K1078" i="1"/>
  <c r="G1078" i="1"/>
  <c r="F1078" i="1"/>
  <c r="L1078" i="1"/>
  <c r="H1078" i="1"/>
  <c r="J1078" i="1" s="1"/>
  <c r="I1165" i="1"/>
  <c r="E1165" i="1"/>
  <c r="K1165" i="1"/>
  <c r="G1165" i="1"/>
  <c r="F1165" i="1"/>
  <c r="H1165" i="1"/>
  <c r="L1165" i="1"/>
  <c r="I1437" i="1"/>
  <c r="E1437" i="1"/>
  <c r="K1437" i="1"/>
  <c r="G1437" i="1"/>
  <c r="F1437" i="1"/>
  <c r="H1437" i="1"/>
  <c r="J1437" i="1" s="1"/>
  <c r="L1437" i="1"/>
  <c r="L530" i="1"/>
  <c r="H530" i="1"/>
  <c r="F530" i="1"/>
  <c r="G530" i="1"/>
  <c r="K530" i="1"/>
  <c r="I530" i="1"/>
  <c r="E530" i="1"/>
  <c r="I556" i="1"/>
  <c r="E556" i="1"/>
  <c r="L556" i="1"/>
  <c r="G556" i="1"/>
  <c r="H556" i="1"/>
  <c r="J556" i="1" s="1"/>
  <c r="F556" i="1"/>
  <c r="K556" i="1"/>
  <c r="F575" i="1"/>
  <c r="I575" i="1"/>
  <c r="L575" i="1"/>
  <c r="G575" i="1"/>
  <c r="H575" i="1"/>
  <c r="J575" i="1" s="1"/>
  <c r="E575" i="1"/>
  <c r="K575" i="1"/>
  <c r="K594" i="1"/>
  <c r="G594" i="1"/>
  <c r="I594" i="1"/>
  <c r="L594" i="1"/>
  <c r="F594" i="1"/>
  <c r="E594" i="1"/>
  <c r="H594" i="1"/>
  <c r="J594" i="1" s="1"/>
  <c r="F639" i="1"/>
  <c r="I639" i="1"/>
  <c r="L639" i="1"/>
  <c r="G639" i="1"/>
  <c r="K639" i="1"/>
  <c r="E639" i="1"/>
  <c r="H639" i="1"/>
  <c r="J639" i="1" s="1"/>
  <c r="K658" i="1"/>
  <c r="G658" i="1"/>
  <c r="I658" i="1"/>
  <c r="L658" i="1"/>
  <c r="F658" i="1"/>
  <c r="E658" i="1"/>
  <c r="H658" i="1"/>
  <c r="J658" i="1" s="1"/>
  <c r="I684" i="1"/>
  <c r="E684" i="1"/>
  <c r="L684" i="1"/>
  <c r="G684" i="1"/>
  <c r="K684" i="1"/>
  <c r="F684" i="1"/>
  <c r="H684" i="1"/>
  <c r="I738" i="1"/>
  <c r="E738" i="1"/>
  <c r="K738" i="1"/>
  <c r="G738" i="1"/>
  <c r="L738" i="1"/>
  <c r="H738" i="1"/>
  <c r="J738" i="1" s="1"/>
  <c r="F738" i="1"/>
  <c r="K799" i="1"/>
  <c r="G799" i="1"/>
  <c r="I799" i="1"/>
  <c r="E799" i="1"/>
  <c r="L799" i="1"/>
  <c r="H799" i="1"/>
  <c r="F799" i="1"/>
  <c r="K863" i="1"/>
  <c r="G863" i="1"/>
  <c r="I863" i="1"/>
  <c r="E863" i="1"/>
  <c r="L863" i="1"/>
  <c r="H863" i="1"/>
  <c r="J863" i="1" s="1"/>
  <c r="F863" i="1"/>
  <c r="L661" i="1"/>
  <c r="H661" i="1"/>
  <c r="I661" i="1"/>
  <c r="K661" i="1"/>
  <c r="F661" i="1"/>
  <c r="E661" i="1"/>
  <c r="G661" i="1"/>
  <c r="I22" i="1"/>
  <c r="E22" i="1"/>
  <c r="K22" i="1"/>
  <c r="G22" i="1"/>
  <c r="F22" i="1"/>
  <c r="L22" i="1"/>
  <c r="H22" i="1"/>
  <c r="I301" i="1"/>
  <c r="E301" i="1"/>
  <c r="K301" i="1"/>
  <c r="G301" i="1"/>
  <c r="F301" i="1"/>
  <c r="H301" i="1"/>
  <c r="J301" i="1" s="1"/>
  <c r="L301" i="1"/>
  <c r="F595" i="1"/>
  <c r="K595" i="1"/>
  <c r="E595" i="1"/>
  <c r="H595" i="1"/>
  <c r="J595" i="1" s="1"/>
  <c r="L595" i="1"/>
  <c r="G595" i="1"/>
  <c r="I595" i="1"/>
  <c r="I53" i="1"/>
  <c r="E53" i="1"/>
  <c r="K53" i="1"/>
  <c r="G53" i="1"/>
  <c r="F53" i="1"/>
  <c r="H53" i="1"/>
  <c r="L53" i="1"/>
  <c r="I181" i="1"/>
  <c r="E181" i="1"/>
  <c r="K181" i="1"/>
  <c r="G181" i="1"/>
  <c r="F181" i="1"/>
  <c r="H181" i="1"/>
  <c r="J181" i="1" s="1"/>
  <c r="L181" i="1"/>
  <c r="I245" i="1"/>
  <c r="E245" i="1"/>
  <c r="K245" i="1"/>
  <c r="G245" i="1"/>
  <c r="F245" i="1"/>
  <c r="L245" i="1"/>
  <c r="H245" i="1"/>
  <c r="J245" i="1" s="1"/>
  <c r="I309" i="1"/>
  <c r="E309" i="1"/>
  <c r="K309" i="1"/>
  <c r="G309" i="1"/>
  <c r="F309" i="1"/>
  <c r="H309" i="1"/>
  <c r="J309" i="1" s="1"/>
  <c r="L309" i="1"/>
  <c r="I373" i="1"/>
  <c r="E373" i="1"/>
  <c r="K373" i="1"/>
  <c r="G373" i="1"/>
  <c r="F373" i="1"/>
  <c r="L373" i="1"/>
  <c r="H373" i="1"/>
  <c r="I459" i="1"/>
  <c r="E459" i="1"/>
  <c r="K459" i="1"/>
  <c r="F459" i="1"/>
  <c r="H459" i="1"/>
  <c r="J459" i="1" s="1"/>
  <c r="L459" i="1"/>
  <c r="G459" i="1"/>
  <c r="I584" i="1"/>
  <c r="E584" i="1"/>
  <c r="H584" i="1"/>
  <c r="J584" i="1" s="1"/>
  <c r="K584" i="1"/>
  <c r="F584" i="1"/>
  <c r="G584" i="1"/>
  <c r="L584" i="1"/>
  <c r="I93" i="1"/>
  <c r="E93" i="1"/>
  <c r="K93" i="1"/>
  <c r="G93" i="1"/>
  <c r="F93" i="1"/>
  <c r="H93" i="1"/>
  <c r="J93" i="1" s="1"/>
  <c r="L93" i="1"/>
  <c r="I317" i="1"/>
  <c r="E317" i="1"/>
  <c r="K317" i="1"/>
  <c r="G317" i="1"/>
  <c r="F317" i="1"/>
  <c r="H317" i="1"/>
  <c r="L317" i="1"/>
  <c r="K465" i="1"/>
  <c r="G465" i="1"/>
  <c r="E465" i="1"/>
  <c r="H465" i="1"/>
  <c r="J465" i="1" s="1"/>
  <c r="L465" i="1"/>
  <c r="F465" i="1"/>
  <c r="I465" i="1"/>
  <c r="I26" i="1"/>
  <c r="E26" i="1"/>
  <c r="K26" i="1"/>
  <c r="G26" i="1"/>
  <c r="F26" i="1"/>
  <c r="L26" i="1"/>
  <c r="H26" i="1"/>
  <c r="J26" i="1" s="1"/>
  <c r="I117" i="1"/>
  <c r="E117" i="1"/>
  <c r="K117" i="1"/>
  <c r="G117" i="1"/>
  <c r="F117" i="1"/>
  <c r="H117" i="1"/>
  <c r="J117" i="1" s="1"/>
  <c r="L117" i="1"/>
  <c r="I41" i="1"/>
  <c r="E41" i="1"/>
  <c r="K41" i="1"/>
  <c r="G41" i="1"/>
  <c r="F41" i="1"/>
  <c r="L41" i="1"/>
  <c r="H41" i="1"/>
  <c r="I105" i="1"/>
  <c r="E105" i="1"/>
  <c r="K105" i="1"/>
  <c r="G105" i="1"/>
  <c r="F105" i="1"/>
  <c r="L105" i="1"/>
  <c r="H105" i="1"/>
  <c r="I169" i="1"/>
  <c r="E169" i="1"/>
  <c r="K169" i="1"/>
  <c r="G169" i="1"/>
  <c r="F169" i="1"/>
  <c r="L169" i="1"/>
  <c r="H169" i="1"/>
  <c r="J169" i="1" s="1"/>
  <c r="I233" i="1"/>
  <c r="E233" i="1"/>
  <c r="K233" i="1"/>
  <c r="G233" i="1"/>
  <c r="F233" i="1"/>
  <c r="L233" i="1"/>
  <c r="H233" i="1"/>
  <c r="J233" i="1" s="1"/>
  <c r="I297" i="1"/>
  <c r="E297" i="1"/>
  <c r="K297" i="1"/>
  <c r="G297" i="1"/>
  <c r="F297" i="1"/>
  <c r="L297" i="1"/>
  <c r="H297" i="1"/>
  <c r="I361" i="1"/>
  <c r="E361" i="1"/>
  <c r="K361" i="1"/>
  <c r="G361" i="1"/>
  <c r="F361" i="1"/>
  <c r="L361" i="1"/>
  <c r="H361" i="1"/>
  <c r="I443" i="1"/>
  <c r="E443" i="1"/>
  <c r="K443" i="1"/>
  <c r="F443" i="1"/>
  <c r="H443" i="1"/>
  <c r="J443" i="1" s="1"/>
  <c r="L443" i="1"/>
  <c r="G443" i="1"/>
  <c r="I552" i="1"/>
  <c r="E552" i="1"/>
  <c r="H552" i="1"/>
  <c r="J552" i="1" s="1"/>
  <c r="K552" i="1"/>
  <c r="F552" i="1"/>
  <c r="G552" i="1"/>
  <c r="L552" i="1"/>
  <c r="I157" i="1"/>
  <c r="E157" i="1"/>
  <c r="K157" i="1"/>
  <c r="G157" i="1"/>
  <c r="F157" i="1"/>
  <c r="H157" i="1"/>
  <c r="L157" i="1"/>
  <c r="I269" i="1"/>
  <c r="E269" i="1"/>
  <c r="K269" i="1"/>
  <c r="G269" i="1"/>
  <c r="F269" i="1"/>
  <c r="H269" i="1"/>
  <c r="J269" i="1" s="1"/>
  <c r="L269" i="1"/>
  <c r="F539" i="1"/>
  <c r="H539" i="1"/>
  <c r="K539" i="1"/>
  <c r="E539" i="1"/>
  <c r="G539" i="1"/>
  <c r="L539" i="1"/>
  <c r="I539" i="1"/>
  <c r="I97" i="1"/>
  <c r="E97" i="1"/>
  <c r="K97" i="1"/>
  <c r="G97" i="1"/>
  <c r="F97" i="1"/>
  <c r="L97" i="1"/>
  <c r="H97" i="1"/>
  <c r="J97" i="1" s="1"/>
  <c r="I161" i="1"/>
  <c r="E161" i="1"/>
  <c r="K161" i="1"/>
  <c r="G161" i="1"/>
  <c r="F161" i="1"/>
  <c r="L161" i="1"/>
  <c r="H161" i="1"/>
  <c r="I225" i="1"/>
  <c r="E225" i="1"/>
  <c r="K225" i="1"/>
  <c r="G225" i="1"/>
  <c r="F225" i="1"/>
  <c r="L225" i="1"/>
  <c r="H225" i="1"/>
  <c r="I289" i="1"/>
  <c r="E289" i="1"/>
  <c r="K289" i="1"/>
  <c r="G289" i="1"/>
  <c r="F289" i="1"/>
  <c r="L289" i="1"/>
  <c r="H289" i="1"/>
  <c r="J289" i="1" s="1"/>
  <c r="I353" i="1"/>
  <c r="E353" i="1"/>
  <c r="K353" i="1"/>
  <c r="G353" i="1"/>
  <c r="F353" i="1"/>
  <c r="L353" i="1"/>
  <c r="H353" i="1"/>
  <c r="J353" i="1" s="1"/>
  <c r="I417" i="1"/>
  <c r="E417" i="1"/>
  <c r="K417" i="1"/>
  <c r="G417" i="1"/>
  <c r="F417" i="1"/>
  <c r="L417" i="1"/>
  <c r="H417" i="1"/>
  <c r="F494" i="1"/>
  <c r="K494" i="1"/>
  <c r="E494" i="1"/>
  <c r="H494" i="1"/>
  <c r="J494" i="1" s="1"/>
  <c r="L494" i="1"/>
  <c r="G494" i="1"/>
  <c r="I494" i="1"/>
  <c r="K16" i="1"/>
  <c r="G16" i="1"/>
  <c r="I16" i="1"/>
  <c r="E16" i="1"/>
  <c r="L16" i="1"/>
  <c r="H16" i="1"/>
  <c r="F16" i="1"/>
  <c r="K55" i="1"/>
  <c r="G55" i="1"/>
  <c r="I55" i="1"/>
  <c r="E55" i="1"/>
  <c r="L55" i="1"/>
  <c r="H55" i="1"/>
  <c r="J55" i="1" s="1"/>
  <c r="F55" i="1"/>
  <c r="K119" i="1"/>
  <c r="G119" i="1"/>
  <c r="I119" i="1"/>
  <c r="E119" i="1"/>
  <c r="L119" i="1"/>
  <c r="H119" i="1"/>
  <c r="F119" i="1"/>
  <c r="K163" i="1"/>
  <c r="G163" i="1"/>
  <c r="I163" i="1"/>
  <c r="E163" i="1"/>
  <c r="H163" i="1"/>
  <c r="J163" i="1" s="1"/>
  <c r="L163" i="1"/>
  <c r="F163" i="1"/>
  <c r="K207" i="1"/>
  <c r="G207" i="1"/>
  <c r="I207" i="1"/>
  <c r="E207" i="1"/>
  <c r="L207" i="1"/>
  <c r="H207" i="1"/>
  <c r="F207" i="1"/>
  <c r="K223" i="1"/>
  <c r="G223" i="1"/>
  <c r="I223" i="1"/>
  <c r="E223" i="1"/>
  <c r="L223" i="1"/>
  <c r="H223" i="1"/>
  <c r="J223" i="1" s="1"/>
  <c r="F223" i="1"/>
  <c r="K239" i="1"/>
  <c r="G239" i="1"/>
  <c r="I239" i="1"/>
  <c r="E239" i="1"/>
  <c r="L239" i="1"/>
  <c r="H239" i="1"/>
  <c r="F239" i="1"/>
  <c r="K255" i="1"/>
  <c r="G255" i="1"/>
  <c r="I255" i="1"/>
  <c r="E255" i="1"/>
  <c r="L255" i="1"/>
  <c r="H255" i="1"/>
  <c r="J255" i="1" s="1"/>
  <c r="F255" i="1"/>
  <c r="K271" i="1"/>
  <c r="G271" i="1"/>
  <c r="I271" i="1"/>
  <c r="E271" i="1"/>
  <c r="L271" i="1"/>
  <c r="H271" i="1"/>
  <c r="F271" i="1"/>
  <c r="K287" i="1"/>
  <c r="G287" i="1"/>
  <c r="I287" i="1"/>
  <c r="E287" i="1"/>
  <c r="L287" i="1"/>
  <c r="H287" i="1"/>
  <c r="J287" i="1" s="1"/>
  <c r="F287" i="1"/>
  <c r="K303" i="1"/>
  <c r="G303" i="1"/>
  <c r="I303" i="1"/>
  <c r="E303" i="1"/>
  <c r="L303" i="1"/>
  <c r="H303" i="1"/>
  <c r="F303" i="1"/>
  <c r="K319" i="1"/>
  <c r="G319" i="1"/>
  <c r="I319" i="1"/>
  <c r="E319" i="1"/>
  <c r="L319" i="1"/>
  <c r="H319" i="1"/>
  <c r="J319" i="1" s="1"/>
  <c r="F319" i="1"/>
  <c r="K335" i="1"/>
  <c r="G335" i="1"/>
  <c r="I335" i="1"/>
  <c r="E335" i="1"/>
  <c r="L335" i="1"/>
  <c r="H335" i="1"/>
  <c r="F335" i="1"/>
  <c r="K351" i="1"/>
  <c r="G351" i="1"/>
  <c r="I351" i="1"/>
  <c r="E351" i="1"/>
  <c r="L351" i="1"/>
  <c r="H351" i="1"/>
  <c r="J351" i="1" s="1"/>
  <c r="F351" i="1"/>
  <c r="K367" i="1"/>
  <c r="G367" i="1"/>
  <c r="I367" i="1"/>
  <c r="E367" i="1"/>
  <c r="L367" i="1"/>
  <c r="H367" i="1"/>
  <c r="F367" i="1"/>
  <c r="K383" i="1"/>
  <c r="G383" i="1"/>
  <c r="I383" i="1"/>
  <c r="E383" i="1"/>
  <c r="L383" i="1"/>
  <c r="H383" i="1"/>
  <c r="J383" i="1" s="1"/>
  <c r="F383" i="1"/>
  <c r="K399" i="1"/>
  <c r="G399" i="1"/>
  <c r="I399" i="1"/>
  <c r="E399" i="1"/>
  <c r="L399" i="1"/>
  <c r="H399" i="1"/>
  <c r="F399" i="1"/>
  <c r="K415" i="1"/>
  <c r="G415" i="1"/>
  <c r="I415" i="1"/>
  <c r="E415" i="1"/>
  <c r="L415" i="1"/>
  <c r="H415" i="1"/>
  <c r="J415" i="1" s="1"/>
  <c r="F415" i="1"/>
  <c r="I435" i="1"/>
  <c r="E435" i="1"/>
  <c r="H435" i="1"/>
  <c r="K435" i="1"/>
  <c r="F435" i="1"/>
  <c r="L435" i="1"/>
  <c r="G435" i="1"/>
  <c r="F454" i="1"/>
  <c r="H454" i="1"/>
  <c r="J454" i="1" s="1"/>
  <c r="K454" i="1"/>
  <c r="E454" i="1"/>
  <c r="I454" i="1"/>
  <c r="L454" i="1"/>
  <c r="G454" i="1"/>
  <c r="K473" i="1"/>
  <c r="G473" i="1"/>
  <c r="H473" i="1"/>
  <c r="J473" i="1" s="1"/>
  <c r="E473" i="1"/>
  <c r="I473" i="1"/>
  <c r="L473" i="1"/>
  <c r="F473" i="1"/>
  <c r="K503" i="1"/>
  <c r="G503" i="1"/>
  <c r="I503" i="1"/>
  <c r="E503" i="1"/>
  <c r="F503" i="1"/>
  <c r="L503" i="1"/>
  <c r="H503" i="1"/>
  <c r="J503" i="1" s="1"/>
  <c r="I536" i="1"/>
  <c r="E536" i="1"/>
  <c r="H536" i="1"/>
  <c r="K536" i="1"/>
  <c r="F536" i="1"/>
  <c r="L536" i="1"/>
  <c r="G536" i="1"/>
  <c r="K574" i="1"/>
  <c r="G574" i="1"/>
  <c r="H574" i="1"/>
  <c r="E574" i="1"/>
  <c r="L574" i="1"/>
  <c r="F574" i="1"/>
  <c r="I574" i="1"/>
  <c r="K646" i="1"/>
  <c r="G646" i="1"/>
  <c r="E646" i="1"/>
  <c r="H646" i="1"/>
  <c r="L646" i="1"/>
  <c r="F646" i="1"/>
  <c r="I646" i="1"/>
  <c r="K728" i="1"/>
  <c r="G728" i="1"/>
  <c r="I728" i="1"/>
  <c r="E728" i="1"/>
  <c r="F728" i="1"/>
  <c r="H728" i="1"/>
  <c r="J728" i="1" s="1"/>
  <c r="L728" i="1"/>
  <c r="I869" i="1"/>
  <c r="E869" i="1"/>
  <c r="K869" i="1"/>
  <c r="G869" i="1"/>
  <c r="F869" i="1"/>
  <c r="H869" i="1"/>
  <c r="L869" i="1"/>
  <c r="I1008" i="1"/>
  <c r="E1008" i="1"/>
  <c r="K1008" i="1"/>
  <c r="F1008" i="1"/>
  <c r="H1008" i="1"/>
  <c r="J1008" i="1" s="1"/>
  <c r="G1008" i="1"/>
  <c r="L1008" i="1"/>
  <c r="I1117" i="1"/>
  <c r="E1117" i="1"/>
  <c r="K1117" i="1"/>
  <c r="G1117" i="1"/>
  <c r="F1117" i="1"/>
  <c r="H1117" i="1"/>
  <c r="L1117" i="1"/>
  <c r="I1361" i="1"/>
  <c r="E1361" i="1"/>
  <c r="K1361" i="1"/>
  <c r="G1361" i="1"/>
  <c r="F1361" i="1"/>
  <c r="H1361" i="1"/>
  <c r="J1361" i="1" s="1"/>
  <c r="L1361" i="1"/>
  <c r="I789" i="1"/>
  <c r="E789" i="1"/>
  <c r="K789" i="1"/>
  <c r="G789" i="1"/>
  <c r="F789" i="1"/>
  <c r="H789" i="1"/>
  <c r="L789" i="1"/>
  <c r="K20" i="1"/>
  <c r="G20" i="1"/>
  <c r="I20" i="1"/>
  <c r="E20" i="1"/>
  <c r="L20" i="1"/>
  <c r="H20" i="1"/>
  <c r="J20" i="1" s="1"/>
  <c r="F20" i="1"/>
  <c r="K47" i="1"/>
  <c r="G47" i="1"/>
  <c r="I47" i="1"/>
  <c r="E47" i="1"/>
  <c r="H47" i="1"/>
  <c r="L47" i="1"/>
  <c r="F47" i="1"/>
  <c r="K67" i="1"/>
  <c r="G67" i="1"/>
  <c r="I67" i="1"/>
  <c r="E67" i="1"/>
  <c r="H67" i="1"/>
  <c r="L67" i="1"/>
  <c r="F67" i="1"/>
  <c r="K83" i="1"/>
  <c r="G83" i="1"/>
  <c r="I83" i="1"/>
  <c r="E83" i="1"/>
  <c r="H83" i="1"/>
  <c r="J83" i="1" s="1"/>
  <c r="L83" i="1"/>
  <c r="F83" i="1"/>
  <c r="K107" i="1"/>
  <c r="G107" i="1"/>
  <c r="I107" i="1"/>
  <c r="E107" i="1"/>
  <c r="L107" i="1"/>
  <c r="H107" i="1"/>
  <c r="J107" i="1" s="1"/>
  <c r="F107" i="1"/>
  <c r="K131" i="1"/>
  <c r="G131" i="1"/>
  <c r="I131" i="1"/>
  <c r="E131" i="1"/>
  <c r="H131" i="1"/>
  <c r="L131" i="1"/>
  <c r="F131" i="1"/>
  <c r="K159" i="1"/>
  <c r="G159" i="1"/>
  <c r="I159" i="1"/>
  <c r="E159" i="1"/>
  <c r="L159" i="1"/>
  <c r="H159" i="1"/>
  <c r="J159" i="1" s="1"/>
  <c r="F159" i="1"/>
  <c r="K183" i="1"/>
  <c r="G183" i="1"/>
  <c r="I183" i="1"/>
  <c r="E183" i="1"/>
  <c r="H183" i="1"/>
  <c r="J183" i="1" s="1"/>
  <c r="L183" i="1"/>
  <c r="F183" i="1"/>
  <c r="F9" i="1"/>
  <c r="L9" i="1"/>
  <c r="H9" i="1"/>
  <c r="K9" i="1"/>
  <c r="G9" i="1"/>
  <c r="E9" i="1"/>
  <c r="I9" i="1"/>
  <c r="F25" i="1"/>
  <c r="L25" i="1"/>
  <c r="H25" i="1"/>
  <c r="J25" i="1" s="1"/>
  <c r="K25" i="1"/>
  <c r="G25" i="1"/>
  <c r="I25" i="1"/>
  <c r="E25" i="1"/>
  <c r="F40" i="1"/>
  <c r="L40" i="1"/>
  <c r="H40" i="1"/>
  <c r="K40" i="1"/>
  <c r="G40" i="1"/>
  <c r="I40" i="1"/>
  <c r="E40" i="1"/>
  <c r="F56" i="1"/>
  <c r="L56" i="1"/>
  <c r="H56" i="1"/>
  <c r="K56" i="1"/>
  <c r="G56" i="1"/>
  <c r="E56" i="1"/>
  <c r="I56" i="1"/>
  <c r="F72" i="1"/>
  <c r="L72" i="1"/>
  <c r="H72" i="1"/>
  <c r="K72" i="1"/>
  <c r="G72" i="1"/>
  <c r="E72" i="1"/>
  <c r="I72" i="1"/>
  <c r="F88" i="1"/>
  <c r="L88" i="1"/>
  <c r="H88" i="1"/>
  <c r="K88" i="1"/>
  <c r="G88" i="1"/>
  <c r="E88" i="1"/>
  <c r="I88" i="1"/>
  <c r="F104" i="1"/>
  <c r="L104" i="1"/>
  <c r="H104" i="1"/>
  <c r="K104" i="1"/>
  <c r="G104" i="1"/>
  <c r="E104" i="1"/>
  <c r="I104" i="1"/>
  <c r="F120" i="1"/>
  <c r="L120" i="1"/>
  <c r="H120" i="1"/>
  <c r="K120" i="1"/>
  <c r="G120" i="1"/>
  <c r="E120" i="1"/>
  <c r="I120" i="1"/>
  <c r="F136" i="1"/>
  <c r="L136" i="1"/>
  <c r="H136" i="1"/>
  <c r="G136" i="1"/>
  <c r="K136" i="1"/>
  <c r="E136" i="1"/>
  <c r="I136" i="1"/>
  <c r="F152" i="1"/>
  <c r="L152" i="1"/>
  <c r="H152" i="1"/>
  <c r="J152" i="1" s="1"/>
  <c r="K152" i="1"/>
  <c r="G152" i="1"/>
  <c r="E152" i="1"/>
  <c r="I152" i="1"/>
  <c r="F168" i="1"/>
  <c r="L168" i="1"/>
  <c r="H168" i="1"/>
  <c r="K168" i="1"/>
  <c r="G168" i="1"/>
  <c r="E168" i="1"/>
  <c r="I168" i="1"/>
  <c r="F184" i="1"/>
  <c r="L184" i="1"/>
  <c r="H184" i="1"/>
  <c r="K184" i="1"/>
  <c r="G184" i="1"/>
  <c r="E184" i="1"/>
  <c r="I184" i="1"/>
  <c r="F200" i="1"/>
  <c r="L200" i="1"/>
  <c r="H200" i="1"/>
  <c r="K200" i="1"/>
  <c r="G200" i="1"/>
  <c r="E200" i="1"/>
  <c r="I200" i="1"/>
  <c r="F216" i="1"/>
  <c r="L216" i="1"/>
  <c r="H216" i="1"/>
  <c r="K216" i="1"/>
  <c r="G216" i="1"/>
  <c r="E216" i="1"/>
  <c r="I216" i="1"/>
  <c r="F232" i="1"/>
  <c r="L232" i="1"/>
  <c r="H232" i="1"/>
  <c r="K232" i="1"/>
  <c r="G232" i="1"/>
  <c r="E232" i="1"/>
  <c r="I232" i="1"/>
  <c r="F248" i="1"/>
  <c r="L248" i="1"/>
  <c r="H248" i="1"/>
  <c r="K248" i="1"/>
  <c r="G248" i="1"/>
  <c r="E248" i="1"/>
  <c r="I248" i="1"/>
  <c r="F264" i="1"/>
  <c r="L264" i="1"/>
  <c r="H264" i="1"/>
  <c r="K264" i="1"/>
  <c r="G264" i="1"/>
  <c r="E264" i="1"/>
  <c r="I264" i="1"/>
  <c r="F280" i="1"/>
  <c r="L280" i="1"/>
  <c r="H280" i="1"/>
  <c r="J280" i="1" s="1"/>
  <c r="K280" i="1"/>
  <c r="G280" i="1"/>
  <c r="E280" i="1"/>
  <c r="I280" i="1"/>
  <c r="F296" i="1"/>
  <c r="L296" i="1"/>
  <c r="H296" i="1"/>
  <c r="K296" i="1"/>
  <c r="G296" i="1"/>
  <c r="E296" i="1"/>
  <c r="I296" i="1"/>
  <c r="F312" i="1"/>
  <c r="L312" i="1"/>
  <c r="H312" i="1"/>
  <c r="K312" i="1"/>
  <c r="G312" i="1"/>
  <c r="E312" i="1"/>
  <c r="I312" i="1"/>
  <c r="F328" i="1"/>
  <c r="L328" i="1"/>
  <c r="H328" i="1"/>
  <c r="K328" i="1"/>
  <c r="G328" i="1"/>
  <c r="E328" i="1"/>
  <c r="I328" i="1"/>
  <c r="F344" i="1"/>
  <c r="L344" i="1"/>
  <c r="H344" i="1"/>
  <c r="K344" i="1"/>
  <c r="G344" i="1"/>
  <c r="E344" i="1"/>
  <c r="I344" i="1"/>
  <c r="F360" i="1"/>
  <c r="L360" i="1"/>
  <c r="H360" i="1"/>
  <c r="K360" i="1"/>
  <c r="G360" i="1"/>
  <c r="E360" i="1"/>
  <c r="I360" i="1"/>
  <c r="F376" i="1"/>
  <c r="L376" i="1"/>
  <c r="H376" i="1"/>
  <c r="K376" i="1"/>
  <c r="G376" i="1"/>
  <c r="E376" i="1"/>
  <c r="I376" i="1"/>
  <c r="F392" i="1"/>
  <c r="L392" i="1"/>
  <c r="H392" i="1"/>
  <c r="K392" i="1"/>
  <c r="G392" i="1"/>
  <c r="E392" i="1"/>
  <c r="I392" i="1"/>
  <c r="F408" i="1"/>
  <c r="L408" i="1"/>
  <c r="H408" i="1"/>
  <c r="J408" i="1" s="1"/>
  <c r="K408" i="1"/>
  <c r="G408" i="1"/>
  <c r="E408" i="1"/>
  <c r="I408" i="1"/>
  <c r="K421" i="1"/>
  <c r="G421" i="1"/>
  <c r="L421" i="1"/>
  <c r="F421" i="1"/>
  <c r="I421" i="1"/>
  <c r="H421" i="1"/>
  <c r="J421" i="1" s="1"/>
  <c r="E421" i="1"/>
  <c r="I447" i="1"/>
  <c r="E447" i="1"/>
  <c r="L447" i="1"/>
  <c r="G447" i="1"/>
  <c r="H447" i="1"/>
  <c r="J447" i="1" s="1"/>
  <c r="K447" i="1"/>
  <c r="F447" i="1"/>
  <c r="F466" i="1"/>
  <c r="L466" i="1"/>
  <c r="G466" i="1"/>
  <c r="I466" i="1"/>
  <c r="H466" i="1"/>
  <c r="K466" i="1"/>
  <c r="E466" i="1"/>
  <c r="K485" i="1"/>
  <c r="G485" i="1"/>
  <c r="L485" i="1"/>
  <c r="F485" i="1"/>
  <c r="I485" i="1"/>
  <c r="H485" i="1"/>
  <c r="E485" i="1"/>
  <c r="I513" i="1"/>
  <c r="E513" i="1"/>
  <c r="K513" i="1"/>
  <c r="G513" i="1"/>
  <c r="H513" i="1"/>
  <c r="J513" i="1" s="1"/>
  <c r="L513" i="1"/>
  <c r="F513" i="1"/>
  <c r="F547" i="1"/>
  <c r="K547" i="1"/>
  <c r="E547" i="1"/>
  <c r="H547" i="1"/>
  <c r="I547" i="1"/>
  <c r="L547" i="1"/>
  <c r="G547" i="1"/>
  <c r="I592" i="1"/>
  <c r="E592" i="1"/>
  <c r="K592" i="1"/>
  <c r="F592" i="1"/>
  <c r="H592" i="1"/>
  <c r="J592" i="1" s="1"/>
  <c r="L592" i="1"/>
  <c r="G592" i="1"/>
  <c r="F675" i="1"/>
  <c r="K675" i="1"/>
  <c r="E675" i="1"/>
  <c r="H675" i="1"/>
  <c r="L675" i="1"/>
  <c r="G675" i="1"/>
  <c r="I675" i="1"/>
  <c r="K768" i="1"/>
  <c r="G768" i="1"/>
  <c r="I768" i="1"/>
  <c r="E768" i="1"/>
  <c r="F768" i="1"/>
  <c r="H768" i="1"/>
  <c r="J768" i="1" s="1"/>
  <c r="L768" i="1"/>
  <c r="I909" i="1"/>
  <c r="E909" i="1"/>
  <c r="K909" i="1"/>
  <c r="G909" i="1"/>
  <c r="F909" i="1"/>
  <c r="H909" i="1"/>
  <c r="L909" i="1"/>
  <c r="K1014" i="1"/>
  <c r="G1014" i="1"/>
  <c r="E1014" i="1"/>
  <c r="H1014" i="1"/>
  <c r="J1014" i="1" s="1"/>
  <c r="F1014" i="1"/>
  <c r="L1014" i="1"/>
  <c r="I1014" i="1"/>
  <c r="I853" i="1"/>
  <c r="E853" i="1"/>
  <c r="K853" i="1"/>
  <c r="G853" i="1"/>
  <c r="F853" i="1"/>
  <c r="H853" i="1"/>
  <c r="L853" i="1"/>
  <c r="L11" i="1"/>
  <c r="H11" i="1"/>
  <c r="J11" i="1" s="1"/>
  <c r="F11" i="1"/>
  <c r="E11" i="1"/>
  <c r="I11" i="1"/>
  <c r="G11" i="1"/>
  <c r="K11" i="1"/>
  <c r="L27" i="1"/>
  <c r="H27" i="1"/>
  <c r="F27" i="1"/>
  <c r="I27" i="1"/>
  <c r="E27" i="1"/>
  <c r="G27" i="1"/>
  <c r="K27" i="1"/>
  <c r="L46" i="1"/>
  <c r="H46" i="1"/>
  <c r="J46" i="1" s="1"/>
  <c r="F46" i="1"/>
  <c r="E46" i="1"/>
  <c r="I46" i="1"/>
  <c r="G46" i="1"/>
  <c r="K46" i="1"/>
  <c r="L62" i="1"/>
  <c r="H62" i="1"/>
  <c r="J62" i="1" s="1"/>
  <c r="F62" i="1"/>
  <c r="I62" i="1"/>
  <c r="E62" i="1"/>
  <c r="G62" i="1"/>
  <c r="K62" i="1"/>
  <c r="L78" i="1"/>
  <c r="H78" i="1"/>
  <c r="F78" i="1"/>
  <c r="I78" i="1"/>
  <c r="E78" i="1"/>
  <c r="G78" i="1"/>
  <c r="K78" i="1"/>
  <c r="L94" i="1"/>
  <c r="H94" i="1"/>
  <c r="F94" i="1"/>
  <c r="E94" i="1"/>
  <c r="I94" i="1"/>
  <c r="K94" i="1"/>
  <c r="G94" i="1"/>
  <c r="L110" i="1"/>
  <c r="H110" i="1"/>
  <c r="J110" i="1" s="1"/>
  <c r="F110" i="1"/>
  <c r="E110" i="1"/>
  <c r="I110" i="1"/>
  <c r="G110" i="1"/>
  <c r="K110" i="1"/>
  <c r="L126" i="1"/>
  <c r="H126" i="1"/>
  <c r="J126" i="1" s="1"/>
  <c r="F126" i="1"/>
  <c r="I126" i="1"/>
  <c r="E126" i="1"/>
  <c r="G126" i="1"/>
  <c r="K126" i="1"/>
  <c r="L142" i="1"/>
  <c r="H142" i="1"/>
  <c r="J142" i="1" s="1"/>
  <c r="F142" i="1"/>
  <c r="E142" i="1"/>
  <c r="I142" i="1"/>
  <c r="G142" i="1"/>
  <c r="K142" i="1"/>
  <c r="L158" i="1"/>
  <c r="H158" i="1"/>
  <c r="F158" i="1"/>
  <c r="E158" i="1"/>
  <c r="I158" i="1"/>
  <c r="G158" i="1"/>
  <c r="K158" i="1"/>
  <c r="L174" i="1"/>
  <c r="H174" i="1"/>
  <c r="J174" i="1" s="1"/>
  <c r="F174" i="1"/>
  <c r="E174" i="1"/>
  <c r="I174" i="1"/>
  <c r="G174" i="1"/>
  <c r="K174" i="1"/>
  <c r="L190" i="1"/>
  <c r="H190" i="1"/>
  <c r="F190" i="1"/>
  <c r="E190" i="1"/>
  <c r="I190" i="1"/>
  <c r="G190" i="1"/>
  <c r="K190" i="1"/>
  <c r="L206" i="1"/>
  <c r="H206" i="1"/>
  <c r="F206" i="1"/>
  <c r="I206" i="1"/>
  <c r="E206" i="1"/>
  <c r="G206" i="1"/>
  <c r="K206" i="1"/>
  <c r="L222" i="1"/>
  <c r="H222" i="1"/>
  <c r="F222" i="1"/>
  <c r="I222" i="1"/>
  <c r="E222" i="1"/>
  <c r="G222" i="1"/>
  <c r="K222" i="1"/>
  <c r="L238" i="1"/>
  <c r="H238" i="1"/>
  <c r="J238" i="1" s="1"/>
  <c r="F238" i="1"/>
  <c r="I238" i="1"/>
  <c r="E238" i="1"/>
  <c r="G238" i="1"/>
  <c r="K238" i="1"/>
  <c r="L254" i="1"/>
  <c r="H254" i="1"/>
  <c r="J254" i="1" s="1"/>
  <c r="F254" i="1"/>
  <c r="I254" i="1"/>
  <c r="E254" i="1"/>
  <c r="G254" i="1"/>
  <c r="K254" i="1"/>
  <c r="L270" i="1"/>
  <c r="H270" i="1"/>
  <c r="F270" i="1"/>
  <c r="I270" i="1"/>
  <c r="E270" i="1"/>
  <c r="G270" i="1"/>
  <c r="K270" i="1"/>
  <c r="L286" i="1"/>
  <c r="H286" i="1"/>
  <c r="F286" i="1"/>
  <c r="I286" i="1"/>
  <c r="E286" i="1"/>
  <c r="G286" i="1"/>
  <c r="K286" i="1"/>
  <c r="L302" i="1"/>
  <c r="H302" i="1"/>
  <c r="J302" i="1" s="1"/>
  <c r="F302" i="1"/>
  <c r="I302" i="1"/>
  <c r="E302" i="1"/>
  <c r="K302" i="1"/>
  <c r="G302" i="1"/>
  <c r="L318" i="1"/>
  <c r="H318" i="1"/>
  <c r="J318" i="1" s="1"/>
  <c r="F318" i="1"/>
  <c r="I318" i="1"/>
  <c r="E318" i="1"/>
  <c r="K318" i="1"/>
  <c r="G318" i="1"/>
  <c r="L334" i="1"/>
  <c r="H334" i="1"/>
  <c r="F334" i="1"/>
  <c r="I334" i="1"/>
  <c r="E334" i="1"/>
  <c r="G334" i="1"/>
  <c r="K334" i="1"/>
  <c r="L350" i="1"/>
  <c r="H350" i="1"/>
  <c r="F350" i="1"/>
  <c r="I350" i="1"/>
  <c r="E350" i="1"/>
  <c r="G350" i="1"/>
  <c r="K350" i="1"/>
  <c r="L366" i="1"/>
  <c r="H366" i="1"/>
  <c r="J366" i="1" s="1"/>
  <c r="F366" i="1"/>
  <c r="I366" i="1"/>
  <c r="E366" i="1"/>
  <c r="G366" i="1"/>
  <c r="K366" i="1"/>
  <c r="L382" i="1"/>
  <c r="H382" i="1"/>
  <c r="J382" i="1" s="1"/>
  <c r="F382" i="1"/>
  <c r="I382" i="1"/>
  <c r="E382" i="1"/>
  <c r="G382" i="1"/>
  <c r="K382" i="1"/>
  <c r="L398" i="1"/>
  <c r="H398" i="1"/>
  <c r="F398" i="1"/>
  <c r="I398" i="1"/>
  <c r="E398" i="1"/>
  <c r="G398" i="1"/>
  <c r="K398" i="1"/>
  <c r="L414" i="1"/>
  <c r="H414" i="1"/>
  <c r="F414" i="1"/>
  <c r="I414" i="1"/>
  <c r="E414" i="1"/>
  <c r="G414" i="1"/>
  <c r="K414" i="1"/>
  <c r="K429" i="1"/>
  <c r="G429" i="1"/>
  <c r="I429" i="1"/>
  <c r="L429" i="1"/>
  <c r="F429" i="1"/>
  <c r="E429" i="1"/>
  <c r="H429" i="1"/>
  <c r="J429" i="1" s="1"/>
  <c r="I455" i="1"/>
  <c r="E455" i="1"/>
  <c r="L455" i="1"/>
  <c r="G455" i="1"/>
  <c r="K455" i="1"/>
  <c r="F455" i="1"/>
  <c r="H455" i="1"/>
  <c r="J455" i="1" s="1"/>
  <c r="F474" i="1"/>
  <c r="I474" i="1"/>
  <c r="L474" i="1"/>
  <c r="G474" i="1"/>
  <c r="K474" i="1"/>
  <c r="E474" i="1"/>
  <c r="H474" i="1"/>
  <c r="K493" i="1"/>
  <c r="G493" i="1"/>
  <c r="I493" i="1"/>
  <c r="L493" i="1"/>
  <c r="F493" i="1"/>
  <c r="E493" i="1"/>
  <c r="H493" i="1"/>
  <c r="J493" i="1" s="1"/>
  <c r="I525" i="1"/>
  <c r="E525" i="1"/>
  <c r="K525" i="1"/>
  <c r="G525" i="1"/>
  <c r="L525" i="1"/>
  <c r="H525" i="1"/>
  <c r="J525" i="1" s="1"/>
  <c r="F525" i="1"/>
  <c r="I576" i="1"/>
  <c r="E576" i="1"/>
  <c r="K576" i="1"/>
  <c r="F576" i="1"/>
  <c r="H576" i="1"/>
  <c r="J576" i="1" s="1"/>
  <c r="G576" i="1"/>
  <c r="L576" i="1"/>
  <c r="F643" i="1"/>
  <c r="K643" i="1"/>
  <c r="E643" i="1"/>
  <c r="H643" i="1"/>
  <c r="J643" i="1" s="1"/>
  <c r="L643" i="1"/>
  <c r="G643" i="1"/>
  <c r="I643" i="1"/>
  <c r="K752" i="1"/>
  <c r="G752" i="1"/>
  <c r="I752" i="1"/>
  <c r="E752" i="1"/>
  <c r="F752" i="1"/>
  <c r="H752" i="1"/>
  <c r="L752" i="1"/>
  <c r="I861" i="1"/>
  <c r="E861" i="1"/>
  <c r="K861" i="1"/>
  <c r="G861" i="1"/>
  <c r="F861" i="1"/>
  <c r="H861" i="1"/>
  <c r="J861" i="1" s="1"/>
  <c r="L861" i="1"/>
  <c r="I989" i="1"/>
  <c r="E989" i="1"/>
  <c r="K989" i="1"/>
  <c r="G989" i="1"/>
  <c r="F989" i="1"/>
  <c r="H989" i="1"/>
  <c r="L989" i="1"/>
  <c r="I1101" i="1"/>
  <c r="E1101" i="1"/>
  <c r="K1101" i="1"/>
  <c r="G1101" i="1"/>
  <c r="F1101" i="1"/>
  <c r="H1101" i="1"/>
  <c r="J1101" i="1" s="1"/>
  <c r="L1101" i="1"/>
  <c r="F603" i="1"/>
  <c r="H603" i="1"/>
  <c r="K603" i="1"/>
  <c r="E603" i="1"/>
  <c r="I603" i="1"/>
  <c r="L603" i="1"/>
  <c r="G603" i="1"/>
  <c r="K622" i="1"/>
  <c r="G622" i="1"/>
  <c r="H622" i="1"/>
  <c r="E622" i="1"/>
  <c r="I622" i="1"/>
  <c r="L622" i="1"/>
  <c r="F622" i="1"/>
  <c r="I648" i="1"/>
  <c r="E648" i="1"/>
  <c r="H648" i="1"/>
  <c r="J648" i="1" s="1"/>
  <c r="K648" i="1"/>
  <c r="F648" i="1"/>
  <c r="L648" i="1"/>
  <c r="G648" i="1"/>
  <c r="F667" i="1"/>
  <c r="H667" i="1"/>
  <c r="J667" i="1" s="1"/>
  <c r="K667" i="1"/>
  <c r="E667" i="1"/>
  <c r="I667" i="1"/>
  <c r="L667" i="1"/>
  <c r="G667" i="1"/>
  <c r="K686" i="1"/>
  <c r="G686" i="1"/>
  <c r="H686" i="1"/>
  <c r="E686" i="1"/>
  <c r="I686" i="1"/>
  <c r="L686" i="1"/>
  <c r="F686" i="1"/>
  <c r="K724" i="1"/>
  <c r="G724" i="1"/>
  <c r="I724" i="1"/>
  <c r="E724" i="1"/>
  <c r="F724" i="1"/>
  <c r="L724" i="1"/>
  <c r="H724" i="1"/>
  <c r="J724" i="1" s="1"/>
  <c r="K756" i="1"/>
  <c r="G756" i="1"/>
  <c r="I756" i="1"/>
  <c r="E756" i="1"/>
  <c r="F756" i="1"/>
  <c r="L756" i="1"/>
  <c r="H756" i="1"/>
  <c r="J756" i="1" s="1"/>
  <c r="K788" i="1"/>
  <c r="G788" i="1"/>
  <c r="I788" i="1"/>
  <c r="E788" i="1"/>
  <c r="F788" i="1"/>
  <c r="L788" i="1"/>
  <c r="H788" i="1"/>
  <c r="J788" i="1" s="1"/>
  <c r="I817" i="1"/>
  <c r="E817" i="1"/>
  <c r="K817" i="1"/>
  <c r="G817" i="1"/>
  <c r="F817" i="1"/>
  <c r="L817" i="1"/>
  <c r="H817" i="1"/>
  <c r="I849" i="1"/>
  <c r="E849" i="1"/>
  <c r="K849" i="1"/>
  <c r="G849" i="1"/>
  <c r="F849" i="1"/>
  <c r="L849" i="1"/>
  <c r="H849" i="1"/>
  <c r="I881" i="1"/>
  <c r="E881" i="1"/>
  <c r="K881" i="1"/>
  <c r="G881" i="1"/>
  <c r="F881" i="1"/>
  <c r="L881" i="1"/>
  <c r="H881" i="1"/>
  <c r="J881" i="1" s="1"/>
  <c r="I913" i="1"/>
  <c r="E913" i="1"/>
  <c r="K913" i="1"/>
  <c r="G913" i="1"/>
  <c r="F913" i="1"/>
  <c r="L913" i="1"/>
  <c r="H913" i="1"/>
  <c r="J913" i="1" s="1"/>
  <c r="I945" i="1"/>
  <c r="E945" i="1"/>
  <c r="K945" i="1"/>
  <c r="G945" i="1"/>
  <c r="F945" i="1"/>
  <c r="L945" i="1"/>
  <c r="H945" i="1"/>
  <c r="I977" i="1"/>
  <c r="E977" i="1"/>
  <c r="K977" i="1"/>
  <c r="G977" i="1"/>
  <c r="F977" i="1"/>
  <c r="L977" i="1"/>
  <c r="H977" i="1"/>
  <c r="I1024" i="1"/>
  <c r="E1024" i="1"/>
  <c r="K1024" i="1"/>
  <c r="F1024" i="1"/>
  <c r="H1024" i="1"/>
  <c r="J1024" i="1" s="1"/>
  <c r="L1024" i="1"/>
  <c r="G1024" i="1"/>
  <c r="K1062" i="1"/>
  <c r="G1062" i="1"/>
  <c r="E1062" i="1"/>
  <c r="H1062" i="1"/>
  <c r="J1062" i="1" s="1"/>
  <c r="L1062" i="1"/>
  <c r="F1062" i="1"/>
  <c r="I1062" i="1"/>
  <c r="I1125" i="1"/>
  <c r="E1125" i="1"/>
  <c r="K1125" i="1"/>
  <c r="G1125" i="1"/>
  <c r="F1125" i="1"/>
  <c r="H1125" i="1"/>
  <c r="L1125" i="1"/>
  <c r="I1248" i="1"/>
  <c r="E1248" i="1"/>
  <c r="K1248" i="1"/>
  <c r="G1248" i="1"/>
  <c r="F1248" i="1"/>
  <c r="H1248" i="1"/>
  <c r="J1248" i="1" s="1"/>
  <c r="L1248" i="1"/>
  <c r="I1405" i="1"/>
  <c r="E1405" i="1"/>
  <c r="K1405" i="1"/>
  <c r="G1405" i="1"/>
  <c r="F1405" i="1"/>
  <c r="H1405" i="1"/>
  <c r="L1405" i="1"/>
  <c r="L436" i="1"/>
  <c r="H436" i="1"/>
  <c r="J436" i="1" s="1"/>
  <c r="E436" i="1"/>
  <c r="G436" i="1"/>
  <c r="K436" i="1"/>
  <c r="F436" i="1"/>
  <c r="I436" i="1"/>
  <c r="L452" i="1"/>
  <c r="H452" i="1"/>
  <c r="E452" i="1"/>
  <c r="G452" i="1"/>
  <c r="K452" i="1"/>
  <c r="F452" i="1"/>
  <c r="I452" i="1"/>
  <c r="L468" i="1"/>
  <c r="H468" i="1"/>
  <c r="J468" i="1" s="1"/>
  <c r="E468" i="1"/>
  <c r="G468" i="1"/>
  <c r="K468" i="1"/>
  <c r="F468" i="1"/>
  <c r="I468" i="1"/>
  <c r="L484" i="1"/>
  <c r="H484" i="1"/>
  <c r="E484" i="1"/>
  <c r="G484" i="1"/>
  <c r="K484" i="1"/>
  <c r="F484" i="1"/>
  <c r="I484" i="1"/>
  <c r="F500" i="1"/>
  <c r="L500" i="1"/>
  <c r="H500" i="1"/>
  <c r="J500" i="1" s="1"/>
  <c r="E500" i="1"/>
  <c r="I500" i="1"/>
  <c r="G500" i="1"/>
  <c r="K500" i="1"/>
  <c r="F516" i="1"/>
  <c r="L516" i="1"/>
  <c r="H516" i="1"/>
  <c r="E516" i="1"/>
  <c r="I516" i="1"/>
  <c r="G516" i="1"/>
  <c r="K516" i="1"/>
  <c r="I532" i="1"/>
  <c r="E532" i="1"/>
  <c r="L532" i="1"/>
  <c r="G532" i="1"/>
  <c r="F532" i="1"/>
  <c r="K532" i="1"/>
  <c r="H532" i="1"/>
  <c r="F551" i="1"/>
  <c r="L551" i="1"/>
  <c r="G551" i="1"/>
  <c r="I551" i="1"/>
  <c r="E551" i="1"/>
  <c r="K551" i="1"/>
  <c r="H551" i="1"/>
  <c r="J551" i="1" s="1"/>
  <c r="K570" i="1"/>
  <c r="G570" i="1"/>
  <c r="L570" i="1"/>
  <c r="F570" i="1"/>
  <c r="I570" i="1"/>
  <c r="E570" i="1"/>
  <c r="H570" i="1"/>
  <c r="J570" i="1" s="1"/>
  <c r="I596" i="1"/>
  <c r="E596" i="1"/>
  <c r="L596" i="1"/>
  <c r="G596" i="1"/>
  <c r="H596" i="1"/>
  <c r="J596" i="1" s="1"/>
  <c r="K596" i="1"/>
  <c r="F596" i="1"/>
  <c r="F615" i="1"/>
  <c r="L615" i="1"/>
  <c r="G615" i="1"/>
  <c r="I615" i="1"/>
  <c r="H615" i="1"/>
  <c r="K615" i="1"/>
  <c r="E615" i="1"/>
  <c r="K634" i="1"/>
  <c r="G634" i="1"/>
  <c r="L634" i="1"/>
  <c r="F634" i="1"/>
  <c r="I634" i="1"/>
  <c r="H634" i="1"/>
  <c r="E634" i="1"/>
  <c r="I660" i="1"/>
  <c r="E660" i="1"/>
  <c r="L660" i="1"/>
  <c r="G660" i="1"/>
  <c r="H660" i="1"/>
  <c r="J660" i="1" s="1"/>
  <c r="K660" i="1"/>
  <c r="F660" i="1"/>
  <c r="F679" i="1"/>
  <c r="L679" i="1"/>
  <c r="G679" i="1"/>
  <c r="I679" i="1"/>
  <c r="H679" i="1"/>
  <c r="J679" i="1" s="1"/>
  <c r="K679" i="1"/>
  <c r="E679" i="1"/>
  <c r="I702" i="1"/>
  <c r="E702" i="1"/>
  <c r="K702" i="1"/>
  <c r="G702" i="1"/>
  <c r="H702" i="1"/>
  <c r="J702" i="1" s="1"/>
  <c r="L702" i="1"/>
  <c r="F702" i="1"/>
  <c r="I734" i="1"/>
  <c r="E734" i="1"/>
  <c r="K734" i="1"/>
  <c r="G734" i="1"/>
  <c r="H734" i="1"/>
  <c r="J734" i="1" s="1"/>
  <c r="L734" i="1"/>
  <c r="F734" i="1"/>
  <c r="I766" i="1"/>
  <c r="E766" i="1"/>
  <c r="K766" i="1"/>
  <c r="G766" i="1"/>
  <c r="H766" i="1"/>
  <c r="J766" i="1" s="1"/>
  <c r="L766" i="1"/>
  <c r="F766" i="1"/>
  <c r="K803" i="1"/>
  <c r="G803" i="1"/>
  <c r="I803" i="1"/>
  <c r="E803" i="1"/>
  <c r="H803" i="1"/>
  <c r="J803" i="1" s="1"/>
  <c r="L803" i="1"/>
  <c r="F803" i="1"/>
  <c r="K835" i="1"/>
  <c r="G835" i="1"/>
  <c r="I835" i="1"/>
  <c r="E835" i="1"/>
  <c r="H835" i="1"/>
  <c r="J835" i="1" s="1"/>
  <c r="L835" i="1"/>
  <c r="F835" i="1"/>
  <c r="K867" i="1"/>
  <c r="G867" i="1"/>
  <c r="I867" i="1"/>
  <c r="E867" i="1"/>
  <c r="H867" i="1"/>
  <c r="L867" i="1"/>
  <c r="F867" i="1"/>
  <c r="K899" i="1"/>
  <c r="G899" i="1"/>
  <c r="I899" i="1"/>
  <c r="E899" i="1"/>
  <c r="H899" i="1"/>
  <c r="L899" i="1"/>
  <c r="F899" i="1"/>
  <c r="K931" i="1"/>
  <c r="G931" i="1"/>
  <c r="I931" i="1"/>
  <c r="E931" i="1"/>
  <c r="H931" i="1"/>
  <c r="J931" i="1" s="1"/>
  <c r="L931" i="1"/>
  <c r="F931" i="1"/>
  <c r="K963" i="1"/>
  <c r="G963" i="1"/>
  <c r="I963" i="1"/>
  <c r="E963" i="1"/>
  <c r="H963" i="1"/>
  <c r="J963" i="1" s="1"/>
  <c r="L963" i="1"/>
  <c r="F963" i="1"/>
  <c r="F1003" i="1"/>
  <c r="H1003" i="1"/>
  <c r="K1003" i="1"/>
  <c r="E1003" i="1"/>
  <c r="I1003" i="1"/>
  <c r="L1003" i="1"/>
  <c r="G1003" i="1"/>
  <c r="I1048" i="1"/>
  <c r="E1048" i="1"/>
  <c r="H1048" i="1"/>
  <c r="J1048" i="1" s="1"/>
  <c r="K1048" i="1"/>
  <c r="F1048" i="1"/>
  <c r="L1048" i="1"/>
  <c r="G1048" i="1"/>
  <c r="I1094" i="1"/>
  <c r="E1094" i="1"/>
  <c r="K1094" i="1"/>
  <c r="G1094" i="1"/>
  <c r="F1094" i="1"/>
  <c r="L1094" i="1"/>
  <c r="H1094" i="1"/>
  <c r="I1192" i="1"/>
  <c r="E1192" i="1"/>
  <c r="K1192" i="1"/>
  <c r="G1192" i="1"/>
  <c r="F1192" i="1"/>
  <c r="H1192" i="1"/>
  <c r="J1192" i="1" s="1"/>
  <c r="L1192" i="1"/>
  <c r="L502" i="1"/>
  <c r="H502" i="1"/>
  <c r="F502" i="1"/>
  <c r="K502" i="1"/>
  <c r="G502" i="1"/>
  <c r="E502" i="1"/>
  <c r="I502" i="1"/>
  <c r="L518" i="1"/>
  <c r="H518" i="1"/>
  <c r="J518" i="1" s="1"/>
  <c r="F518" i="1"/>
  <c r="K518" i="1"/>
  <c r="G518" i="1"/>
  <c r="E518" i="1"/>
  <c r="I518" i="1"/>
  <c r="I540" i="1"/>
  <c r="E540" i="1"/>
  <c r="L540" i="1"/>
  <c r="G540" i="1"/>
  <c r="H540" i="1"/>
  <c r="J540" i="1" s="1"/>
  <c r="K540" i="1"/>
  <c r="F540" i="1"/>
  <c r="F559" i="1"/>
  <c r="I559" i="1"/>
  <c r="L559" i="1"/>
  <c r="G559" i="1"/>
  <c r="H559" i="1"/>
  <c r="K559" i="1"/>
  <c r="E559" i="1"/>
  <c r="K578" i="1"/>
  <c r="G578" i="1"/>
  <c r="I578" i="1"/>
  <c r="L578" i="1"/>
  <c r="F578" i="1"/>
  <c r="H578" i="1"/>
  <c r="E578" i="1"/>
  <c r="I604" i="1"/>
  <c r="E604" i="1"/>
  <c r="L604" i="1"/>
  <c r="G604" i="1"/>
  <c r="K604" i="1"/>
  <c r="F604" i="1"/>
  <c r="H604" i="1"/>
  <c r="J604" i="1" s="1"/>
  <c r="F623" i="1"/>
  <c r="I623" i="1"/>
  <c r="L623" i="1"/>
  <c r="G623" i="1"/>
  <c r="K623" i="1"/>
  <c r="E623" i="1"/>
  <c r="H623" i="1"/>
  <c r="J623" i="1" s="1"/>
  <c r="K642" i="1"/>
  <c r="G642" i="1"/>
  <c r="I642" i="1"/>
  <c r="L642" i="1"/>
  <c r="F642" i="1"/>
  <c r="E642" i="1"/>
  <c r="H642" i="1"/>
  <c r="J642" i="1" s="1"/>
  <c r="I668" i="1"/>
  <c r="E668" i="1"/>
  <c r="L668" i="1"/>
  <c r="G668" i="1"/>
  <c r="K668" i="1"/>
  <c r="F668" i="1"/>
  <c r="H668" i="1"/>
  <c r="J668" i="1" s="1"/>
  <c r="F687" i="1"/>
  <c r="I687" i="1"/>
  <c r="L687" i="1"/>
  <c r="G687" i="1"/>
  <c r="K687" i="1"/>
  <c r="E687" i="1"/>
  <c r="H687" i="1"/>
  <c r="J687" i="1" s="1"/>
  <c r="I714" i="1"/>
  <c r="E714" i="1"/>
  <c r="K714" i="1"/>
  <c r="G714" i="1"/>
  <c r="L714" i="1"/>
  <c r="H714" i="1"/>
  <c r="F714" i="1"/>
  <c r="I746" i="1"/>
  <c r="E746" i="1"/>
  <c r="K746" i="1"/>
  <c r="G746" i="1"/>
  <c r="L746" i="1"/>
  <c r="H746" i="1"/>
  <c r="J746" i="1" s="1"/>
  <c r="F746" i="1"/>
  <c r="I778" i="1"/>
  <c r="E778" i="1"/>
  <c r="K778" i="1"/>
  <c r="G778" i="1"/>
  <c r="L778" i="1"/>
  <c r="H778" i="1"/>
  <c r="J778" i="1" s="1"/>
  <c r="F778" i="1"/>
  <c r="K807" i="1"/>
  <c r="G807" i="1"/>
  <c r="I807" i="1"/>
  <c r="E807" i="1"/>
  <c r="L807" i="1"/>
  <c r="H807" i="1"/>
  <c r="J807" i="1" s="1"/>
  <c r="F807" i="1"/>
  <c r="K839" i="1"/>
  <c r="G839" i="1"/>
  <c r="I839" i="1"/>
  <c r="E839" i="1"/>
  <c r="L839" i="1"/>
  <c r="H839" i="1"/>
  <c r="F839" i="1"/>
  <c r="K871" i="1"/>
  <c r="G871" i="1"/>
  <c r="I871" i="1"/>
  <c r="E871" i="1"/>
  <c r="L871" i="1"/>
  <c r="H871" i="1"/>
  <c r="J871" i="1" s="1"/>
  <c r="F871" i="1"/>
  <c r="K903" i="1"/>
  <c r="G903" i="1"/>
  <c r="I903" i="1"/>
  <c r="E903" i="1"/>
  <c r="L903" i="1"/>
  <c r="H903" i="1"/>
  <c r="F903" i="1"/>
  <c r="K935" i="1"/>
  <c r="G935" i="1"/>
  <c r="I935" i="1"/>
  <c r="E935" i="1"/>
  <c r="L935" i="1"/>
  <c r="H935" i="1"/>
  <c r="J935" i="1" s="1"/>
  <c r="F935" i="1"/>
  <c r="K967" i="1"/>
  <c r="G967" i="1"/>
  <c r="I967" i="1"/>
  <c r="E967" i="1"/>
  <c r="L967" i="1"/>
  <c r="H967" i="1"/>
  <c r="F967" i="1"/>
  <c r="I1000" i="1"/>
  <c r="E1000" i="1"/>
  <c r="H1000" i="1"/>
  <c r="K1000" i="1"/>
  <c r="F1000" i="1"/>
  <c r="G1000" i="1"/>
  <c r="L1000" i="1"/>
  <c r="K1038" i="1"/>
  <c r="G1038" i="1"/>
  <c r="H1038" i="1"/>
  <c r="J1038" i="1" s="1"/>
  <c r="E1038" i="1"/>
  <c r="I1038" i="1"/>
  <c r="F1038" i="1"/>
  <c r="L1038" i="1"/>
  <c r="I1086" i="1"/>
  <c r="E1086" i="1"/>
  <c r="K1086" i="1"/>
  <c r="G1086" i="1"/>
  <c r="F1086" i="1"/>
  <c r="L1086" i="1"/>
  <c r="H1086" i="1"/>
  <c r="J1086" i="1" s="1"/>
  <c r="I1208" i="1"/>
  <c r="E1208" i="1"/>
  <c r="K1208" i="1"/>
  <c r="G1208" i="1"/>
  <c r="F1208" i="1"/>
  <c r="H1208" i="1"/>
  <c r="L1208" i="1"/>
  <c r="K1302" i="1"/>
  <c r="G1302" i="1"/>
  <c r="E1302" i="1"/>
  <c r="H1302" i="1"/>
  <c r="J1302" i="1" s="1"/>
  <c r="L1302" i="1"/>
  <c r="F1302" i="1"/>
  <c r="I1302" i="1"/>
  <c r="L537" i="1"/>
  <c r="H537" i="1"/>
  <c r="E537" i="1"/>
  <c r="G537" i="1"/>
  <c r="I537" i="1"/>
  <c r="F537" i="1"/>
  <c r="K537" i="1"/>
  <c r="L553" i="1"/>
  <c r="H553" i="1"/>
  <c r="J553" i="1" s="1"/>
  <c r="E553" i="1"/>
  <c r="G553" i="1"/>
  <c r="I553" i="1"/>
  <c r="K553" i="1"/>
  <c r="F553" i="1"/>
  <c r="L569" i="1"/>
  <c r="H569" i="1"/>
  <c r="E569" i="1"/>
  <c r="G569" i="1"/>
  <c r="I569" i="1"/>
  <c r="F569" i="1"/>
  <c r="K569" i="1"/>
  <c r="L585" i="1"/>
  <c r="H585" i="1"/>
  <c r="J585" i="1" s="1"/>
  <c r="E585" i="1"/>
  <c r="G585" i="1"/>
  <c r="I585" i="1"/>
  <c r="K585" i="1"/>
  <c r="F585" i="1"/>
  <c r="L601" i="1"/>
  <c r="H601" i="1"/>
  <c r="E601" i="1"/>
  <c r="G601" i="1"/>
  <c r="K601" i="1"/>
  <c r="F601" i="1"/>
  <c r="I601" i="1"/>
  <c r="L617" i="1"/>
  <c r="H617" i="1"/>
  <c r="J617" i="1" s="1"/>
  <c r="E617" i="1"/>
  <c r="G617" i="1"/>
  <c r="K617" i="1"/>
  <c r="F617" i="1"/>
  <c r="I617" i="1"/>
  <c r="L633" i="1"/>
  <c r="H633" i="1"/>
  <c r="E633" i="1"/>
  <c r="G633" i="1"/>
  <c r="K633" i="1"/>
  <c r="F633" i="1"/>
  <c r="I633" i="1"/>
  <c r="L649" i="1"/>
  <c r="H649" i="1"/>
  <c r="J649" i="1" s="1"/>
  <c r="E649" i="1"/>
  <c r="G649" i="1"/>
  <c r="K649" i="1"/>
  <c r="F649" i="1"/>
  <c r="I649" i="1"/>
  <c r="L665" i="1"/>
  <c r="H665" i="1"/>
  <c r="E665" i="1"/>
  <c r="G665" i="1"/>
  <c r="K665" i="1"/>
  <c r="F665" i="1"/>
  <c r="I665" i="1"/>
  <c r="L681" i="1"/>
  <c r="H681" i="1"/>
  <c r="J681" i="1" s="1"/>
  <c r="E681" i="1"/>
  <c r="G681" i="1"/>
  <c r="K681" i="1"/>
  <c r="F681" i="1"/>
  <c r="I681" i="1"/>
  <c r="F697" i="1"/>
  <c r="L697" i="1"/>
  <c r="H697" i="1"/>
  <c r="E697" i="1"/>
  <c r="I697" i="1"/>
  <c r="G697" i="1"/>
  <c r="K697" i="1"/>
  <c r="F713" i="1"/>
  <c r="L713" i="1"/>
  <c r="H713" i="1"/>
  <c r="E713" i="1"/>
  <c r="I713" i="1"/>
  <c r="G713" i="1"/>
  <c r="K713" i="1"/>
  <c r="F729" i="1"/>
  <c r="L729" i="1"/>
  <c r="H729" i="1"/>
  <c r="J729" i="1" s="1"/>
  <c r="E729" i="1"/>
  <c r="I729" i="1"/>
  <c r="G729" i="1"/>
  <c r="K729" i="1"/>
  <c r="F745" i="1"/>
  <c r="L745" i="1"/>
  <c r="H745" i="1"/>
  <c r="J745" i="1" s="1"/>
  <c r="E745" i="1"/>
  <c r="I745" i="1"/>
  <c r="G745" i="1"/>
  <c r="K745" i="1"/>
  <c r="F761" i="1"/>
  <c r="L761" i="1"/>
  <c r="H761" i="1"/>
  <c r="E761" i="1"/>
  <c r="I761" i="1"/>
  <c r="G761" i="1"/>
  <c r="K761" i="1"/>
  <c r="F777" i="1"/>
  <c r="L777" i="1"/>
  <c r="H777" i="1"/>
  <c r="E777" i="1"/>
  <c r="I777" i="1"/>
  <c r="G777" i="1"/>
  <c r="K777" i="1"/>
  <c r="F796" i="1"/>
  <c r="L796" i="1"/>
  <c r="H796" i="1"/>
  <c r="J796" i="1" s="1"/>
  <c r="G796" i="1"/>
  <c r="K796" i="1"/>
  <c r="I796" i="1"/>
  <c r="E796" i="1"/>
  <c r="F812" i="1"/>
  <c r="L812" i="1"/>
  <c r="H812" i="1"/>
  <c r="G812" i="1"/>
  <c r="K812" i="1"/>
  <c r="I812" i="1"/>
  <c r="E812" i="1"/>
  <c r="F828" i="1"/>
  <c r="L828" i="1"/>
  <c r="H828" i="1"/>
  <c r="J828" i="1" s="1"/>
  <c r="G828" i="1"/>
  <c r="K828" i="1"/>
  <c r="I828" i="1"/>
  <c r="E828" i="1"/>
  <c r="F844" i="1"/>
  <c r="L844" i="1"/>
  <c r="H844" i="1"/>
  <c r="G844" i="1"/>
  <c r="K844" i="1"/>
  <c r="I844" i="1"/>
  <c r="E844" i="1"/>
  <c r="F860" i="1"/>
  <c r="L860" i="1"/>
  <c r="H860" i="1"/>
  <c r="J860" i="1" s="1"/>
  <c r="G860" i="1"/>
  <c r="K860" i="1"/>
  <c r="I860" i="1"/>
  <c r="E860" i="1"/>
  <c r="F876" i="1"/>
  <c r="L876" i="1"/>
  <c r="H876" i="1"/>
  <c r="G876" i="1"/>
  <c r="K876" i="1"/>
  <c r="I876" i="1"/>
  <c r="E876" i="1"/>
  <c r="F892" i="1"/>
  <c r="L892" i="1"/>
  <c r="H892" i="1"/>
  <c r="J892" i="1" s="1"/>
  <c r="G892" i="1"/>
  <c r="K892" i="1"/>
  <c r="I892" i="1"/>
  <c r="E892" i="1"/>
  <c r="F908" i="1"/>
  <c r="L908" i="1"/>
  <c r="H908" i="1"/>
  <c r="G908" i="1"/>
  <c r="K908" i="1"/>
  <c r="I908" i="1"/>
  <c r="E908" i="1"/>
  <c r="F924" i="1"/>
  <c r="L924" i="1"/>
  <c r="H924" i="1"/>
  <c r="J924" i="1" s="1"/>
  <c r="G924" i="1"/>
  <c r="K924" i="1"/>
  <c r="I924" i="1"/>
  <c r="E924" i="1"/>
  <c r="F940" i="1"/>
  <c r="L940" i="1"/>
  <c r="H940" i="1"/>
  <c r="G940" i="1"/>
  <c r="K940" i="1"/>
  <c r="I940" i="1"/>
  <c r="E940" i="1"/>
  <c r="F956" i="1"/>
  <c r="L956" i="1"/>
  <c r="H956" i="1"/>
  <c r="J956" i="1" s="1"/>
  <c r="G956" i="1"/>
  <c r="K956" i="1"/>
  <c r="I956" i="1"/>
  <c r="E956" i="1"/>
  <c r="F972" i="1"/>
  <c r="L972" i="1"/>
  <c r="H972" i="1"/>
  <c r="G972" i="1"/>
  <c r="K972" i="1"/>
  <c r="I972" i="1"/>
  <c r="E972" i="1"/>
  <c r="F988" i="1"/>
  <c r="L988" i="1"/>
  <c r="H988" i="1"/>
  <c r="J988" i="1" s="1"/>
  <c r="G988" i="1"/>
  <c r="K988" i="1"/>
  <c r="I988" i="1"/>
  <c r="E988" i="1"/>
  <c r="K1002" i="1"/>
  <c r="G1002" i="1"/>
  <c r="L1002" i="1"/>
  <c r="F1002" i="1"/>
  <c r="I1002" i="1"/>
  <c r="H1002" i="1"/>
  <c r="J1002" i="1" s="1"/>
  <c r="E1002" i="1"/>
  <c r="I1028" i="1"/>
  <c r="E1028" i="1"/>
  <c r="L1028" i="1"/>
  <c r="G1028" i="1"/>
  <c r="H1028" i="1"/>
  <c r="J1028" i="1" s="1"/>
  <c r="K1028" i="1"/>
  <c r="F1028" i="1"/>
  <c r="F1047" i="1"/>
  <c r="L1047" i="1"/>
  <c r="G1047" i="1"/>
  <c r="I1047" i="1"/>
  <c r="H1047" i="1"/>
  <c r="K1047" i="1"/>
  <c r="E1047" i="1"/>
  <c r="K1066" i="1"/>
  <c r="G1066" i="1"/>
  <c r="L1066" i="1"/>
  <c r="F1066" i="1"/>
  <c r="I1066" i="1"/>
  <c r="H1066" i="1"/>
  <c r="E1066" i="1"/>
  <c r="K1096" i="1"/>
  <c r="G1096" i="1"/>
  <c r="I1096" i="1"/>
  <c r="E1096" i="1"/>
  <c r="H1096" i="1"/>
  <c r="L1096" i="1"/>
  <c r="F1096" i="1"/>
  <c r="I1145" i="1"/>
  <c r="E1145" i="1"/>
  <c r="K1145" i="1"/>
  <c r="G1145" i="1"/>
  <c r="F1145" i="1"/>
  <c r="L1145" i="1"/>
  <c r="H1145" i="1"/>
  <c r="I1212" i="1"/>
  <c r="E1212" i="1"/>
  <c r="K1212" i="1"/>
  <c r="G1212" i="1"/>
  <c r="F1212" i="1"/>
  <c r="L1212" i="1"/>
  <c r="H1212" i="1"/>
  <c r="K1286" i="1"/>
  <c r="G1286" i="1"/>
  <c r="E1286" i="1"/>
  <c r="H1286" i="1"/>
  <c r="L1286" i="1"/>
  <c r="F1286" i="1"/>
  <c r="I1286" i="1"/>
  <c r="I1582" i="1"/>
  <c r="E1582" i="1"/>
  <c r="K1582" i="1"/>
  <c r="G1582" i="1"/>
  <c r="F1582" i="1"/>
  <c r="H1582" i="1"/>
  <c r="J1582" i="1" s="1"/>
  <c r="L1582" i="1"/>
  <c r="L711" i="1"/>
  <c r="H711" i="1"/>
  <c r="F711" i="1"/>
  <c r="G711" i="1"/>
  <c r="K711" i="1"/>
  <c r="I711" i="1"/>
  <c r="E711" i="1"/>
  <c r="L727" i="1"/>
  <c r="H727" i="1"/>
  <c r="F727" i="1"/>
  <c r="G727" i="1"/>
  <c r="K727" i="1"/>
  <c r="I727" i="1"/>
  <c r="E727" i="1"/>
  <c r="L743" i="1"/>
  <c r="H743" i="1"/>
  <c r="F743" i="1"/>
  <c r="G743" i="1"/>
  <c r="K743" i="1"/>
  <c r="I743" i="1"/>
  <c r="E743" i="1"/>
  <c r="L759" i="1"/>
  <c r="H759" i="1"/>
  <c r="F759" i="1"/>
  <c r="G759" i="1"/>
  <c r="K759" i="1"/>
  <c r="I759" i="1"/>
  <c r="E759" i="1"/>
  <c r="L775" i="1"/>
  <c r="H775" i="1"/>
  <c r="F775" i="1"/>
  <c r="G775" i="1"/>
  <c r="K775" i="1"/>
  <c r="I775" i="1"/>
  <c r="E775" i="1"/>
  <c r="L790" i="1"/>
  <c r="H790" i="1"/>
  <c r="J790" i="1" s="1"/>
  <c r="F790" i="1"/>
  <c r="E790" i="1"/>
  <c r="I790" i="1"/>
  <c r="G790" i="1"/>
  <c r="K790" i="1"/>
  <c r="L806" i="1"/>
  <c r="H806" i="1"/>
  <c r="F806" i="1"/>
  <c r="E806" i="1"/>
  <c r="I806" i="1"/>
  <c r="G806" i="1"/>
  <c r="K806" i="1"/>
  <c r="L822" i="1"/>
  <c r="H822" i="1"/>
  <c r="J822" i="1" s="1"/>
  <c r="F822" i="1"/>
  <c r="E822" i="1"/>
  <c r="I822" i="1"/>
  <c r="G822" i="1"/>
  <c r="K822" i="1"/>
  <c r="L838" i="1"/>
  <c r="H838" i="1"/>
  <c r="F838" i="1"/>
  <c r="E838" i="1"/>
  <c r="I838" i="1"/>
  <c r="G838" i="1"/>
  <c r="K838" i="1"/>
  <c r="L854" i="1"/>
  <c r="H854" i="1"/>
  <c r="J854" i="1" s="1"/>
  <c r="F854" i="1"/>
  <c r="E854" i="1"/>
  <c r="I854" i="1"/>
  <c r="G854" i="1"/>
  <c r="K854" i="1"/>
  <c r="L870" i="1"/>
  <c r="H870" i="1"/>
  <c r="F870" i="1"/>
  <c r="E870" i="1"/>
  <c r="I870" i="1"/>
  <c r="G870" i="1"/>
  <c r="K870" i="1"/>
  <c r="L886" i="1"/>
  <c r="H886" i="1"/>
  <c r="J886" i="1" s="1"/>
  <c r="F886" i="1"/>
  <c r="E886" i="1"/>
  <c r="I886" i="1"/>
  <c r="G886" i="1"/>
  <c r="K886" i="1"/>
  <c r="L902" i="1"/>
  <c r="H902" i="1"/>
  <c r="F902" i="1"/>
  <c r="E902" i="1"/>
  <c r="I902" i="1"/>
  <c r="G902" i="1"/>
  <c r="K902" i="1"/>
  <c r="L918" i="1"/>
  <c r="H918" i="1"/>
  <c r="J918" i="1" s="1"/>
  <c r="F918" i="1"/>
  <c r="E918" i="1"/>
  <c r="I918" i="1"/>
  <c r="G918" i="1"/>
  <c r="K918" i="1"/>
  <c r="L934" i="1"/>
  <c r="H934" i="1"/>
  <c r="F934" i="1"/>
  <c r="E934" i="1"/>
  <c r="I934" i="1"/>
  <c r="G934" i="1"/>
  <c r="K934" i="1"/>
  <c r="L950" i="1"/>
  <c r="H950" i="1"/>
  <c r="J950" i="1" s="1"/>
  <c r="F950" i="1"/>
  <c r="E950" i="1"/>
  <c r="I950" i="1"/>
  <c r="G950" i="1"/>
  <c r="K950" i="1"/>
  <c r="L966" i="1"/>
  <c r="H966" i="1"/>
  <c r="F966" i="1"/>
  <c r="E966" i="1"/>
  <c r="I966" i="1"/>
  <c r="G966" i="1"/>
  <c r="K966" i="1"/>
  <c r="L982" i="1"/>
  <c r="H982" i="1"/>
  <c r="J982" i="1" s="1"/>
  <c r="F982" i="1"/>
  <c r="E982" i="1"/>
  <c r="I982" i="1"/>
  <c r="G982" i="1"/>
  <c r="K982" i="1"/>
  <c r="I1004" i="1"/>
  <c r="E1004" i="1"/>
  <c r="L1004" i="1"/>
  <c r="G1004" i="1"/>
  <c r="K1004" i="1"/>
  <c r="F1004" i="1"/>
  <c r="H1004" i="1"/>
  <c r="J1004" i="1" s="1"/>
  <c r="F1023" i="1"/>
  <c r="I1023" i="1"/>
  <c r="L1023" i="1"/>
  <c r="G1023" i="1"/>
  <c r="K1023" i="1"/>
  <c r="E1023" i="1"/>
  <c r="H1023" i="1"/>
  <c r="K1042" i="1"/>
  <c r="G1042" i="1"/>
  <c r="I1042" i="1"/>
  <c r="L1042" i="1"/>
  <c r="F1042" i="1"/>
  <c r="E1042" i="1"/>
  <c r="H1042" i="1"/>
  <c r="J1042" i="1" s="1"/>
  <c r="I1068" i="1"/>
  <c r="E1068" i="1"/>
  <c r="L1068" i="1"/>
  <c r="G1068" i="1"/>
  <c r="K1068" i="1"/>
  <c r="F1068" i="1"/>
  <c r="H1068" i="1"/>
  <c r="K1107" i="1"/>
  <c r="G1107" i="1"/>
  <c r="I1107" i="1"/>
  <c r="E1107" i="1"/>
  <c r="L1107" i="1"/>
  <c r="H1107" i="1"/>
  <c r="F1107" i="1"/>
  <c r="I1153" i="1"/>
  <c r="E1153" i="1"/>
  <c r="K1153" i="1"/>
  <c r="G1153" i="1"/>
  <c r="F1153" i="1"/>
  <c r="L1153" i="1"/>
  <c r="H1153" i="1"/>
  <c r="J1153" i="1" s="1"/>
  <c r="I1220" i="1"/>
  <c r="E1220" i="1"/>
  <c r="K1220" i="1"/>
  <c r="G1220" i="1"/>
  <c r="F1220" i="1"/>
  <c r="L1220" i="1"/>
  <c r="H1220" i="1"/>
  <c r="I1280" i="1"/>
  <c r="E1280" i="1"/>
  <c r="K1280" i="1"/>
  <c r="F1280" i="1"/>
  <c r="H1280" i="1"/>
  <c r="J1280" i="1" s="1"/>
  <c r="L1280" i="1"/>
  <c r="G1280" i="1"/>
  <c r="I1389" i="1"/>
  <c r="E1389" i="1"/>
  <c r="K1389" i="1"/>
  <c r="G1389" i="1"/>
  <c r="F1389" i="1"/>
  <c r="H1389" i="1"/>
  <c r="L1389" i="1"/>
  <c r="K1119" i="1"/>
  <c r="G1119" i="1"/>
  <c r="I1119" i="1"/>
  <c r="E1119" i="1"/>
  <c r="L1119" i="1"/>
  <c r="H1119" i="1"/>
  <c r="J1119" i="1" s="1"/>
  <c r="F1119" i="1"/>
  <c r="K1135" i="1"/>
  <c r="G1135" i="1"/>
  <c r="I1135" i="1"/>
  <c r="E1135" i="1"/>
  <c r="L1135" i="1"/>
  <c r="H1135" i="1"/>
  <c r="F1135" i="1"/>
  <c r="K1151" i="1"/>
  <c r="G1151" i="1"/>
  <c r="I1151" i="1"/>
  <c r="E1151" i="1"/>
  <c r="L1151" i="1"/>
  <c r="H1151" i="1"/>
  <c r="J1151" i="1" s="1"/>
  <c r="F1151" i="1"/>
  <c r="K1167" i="1"/>
  <c r="G1167" i="1"/>
  <c r="I1167" i="1"/>
  <c r="E1167" i="1"/>
  <c r="L1167" i="1"/>
  <c r="H1167" i="1"/>
  <c r="F1167" i="1"/>
  <c r="K1183" i="1"/>
  <c r="G1183" i="1"/>
  <c r="I1183" i="1"/>
  <c r="E1183" i="1"/>
  <c r="L1183" i="1"/>
  <c r="H1183" i="1"/>
  <c r="J1183" i="1" s="1"/>
  <c r="F1183" i="1"/>
  <c r="K1198" i="1"/>
  <c r="G1198" i="1"/>
  <c r="I1198" i="1"/>
  <c r="E1198" i="1"/>
  <c r="L1198" i="1"/>
  <c r="H1198" i="1"/>
  <c r="F1198" i="1"/>
  <c r="K1214" i="1"/>
  <c r="G1214" i="1"/>
  <c r="I1214" i="1"/>
  <c r="E1214" i="1"/>
  <c r="L1214" i="1"/>
  <c r="H1214" i="1"/>
  <c r="J1214" i="1" s="1"/>
  <c r="F1214" i="1"/>
  <c r="K1230" i="1"/>
  <c r="G1230" i="1"/>
  <c r="I1230" i="1"/>
  <c r="E1230" i="1"/>
  <c r="L1230" i="1"/>
  <c r="H1230" i="1"/>
  <c r="F1230" i="1"/>
  <c r="K1246" i="1"/>
  <c r="G1246" i="1"/>
  <c r="I1246" i="1"/>
  <c r="E1246" i="1"/>
  <c r="L1246" i="1"/>
  <c r="H1246" i="1"/>
  <c r="J1246" i="1" s="1"/>
  <c r="F1246" i="1"/>
  <c r="K1262" i="1"/>
  <c r="G1262" i="1"/>
  <c r="H1262" i="1"/>
  <c r="E1262" i="1"/>
  <c r="I1262" i="1"/>
  <c r="F1262" i="1"/>
  <c r="L1262" i="1"/>
  <c r="I1288" i="1"/>
  <c r="E1288" i="1"/>
  <c r="H1288" i="1"/>
  <c r="K1288" i="1"/>
  <c r="F1288" i="1"/>
  <c r="G1288" i="1"/>
  <c r="L1288" i="1"/>
  <c r="I1311" i="1"/>
  <c r="E1311" i="1"/>
  <c r="H1311" i="1"/>
  <c r="J1311" i="1" s="1"/>
  <c r="K1311" i="1"/>
  <c r="F1311" i="1"/>
  <c r="G1311" i="1"/>
  <c r="L1311" i="1"/>
  <c r="I1333" i="1"/>
  <c r="E1333" i="1"/>
  <c r="K1333" i="1"/>
  <c r="G1333" i="1"/>
  <c r="F1333" i="1"/>
  <c r="L1333" i="1"/>
  <c r="H1333" i="1"/>
  <c r="J1333" i="1" s="1"/>
  <c r="I1365" i="1"/>
  <c r="E1365" i="1"/>
  <c r="K1365" i="1"/>
  <c r="G1365" i="1"/>
  <c r="F1365" i="1"/>
  <c r="L1365" i="1"/>
  <c r="H1365" i="1"/>
  <c r="I1429" i="1"/>
  <c r="E1429" i="1"/>
  <c r="K1429" i="1"/>
  <c r="G1429" i="1"/>
  <c r="F1429" i="1"/>
  <c r="H1429" i="1"/>
  <c r="J1429" i="1" s="1"/>
  <c r="L1429" i="1"/>
  <c r="I1522" i="1"/>
  <c r="E1522" i="1"/>
  <c r="K1522" i="1"/>
  <c r="G1522" i="1"/>
  <c r="F1522" i="1"/>
  <c r="H1522" i="1"/>
  <c r="L1522" i="1"/>
  <c r="K1648" i="1"/>
  <c r="G1648" i="1"/>
  <c r="E1648" i="1"/>
  <c r="H1648" i="1"/>
  <c r="J1648" i="1" s="1"/>
  <c r="L1648" i="1"/>
  <c r="F1648" i="1"/>
  <c r="I1648" i="1"/>
  <c r="L1001" i="1"/>
  <c r="H1001" i="1"/>
  <c r="E1001" i="1"/>
  <c r="G1001" i="1"/>
  <c r="F1001" i="1"/>
  <c r="K1001" i="1"/>
  <c r="I1001" i="1"/>
  <c r="L1017" i="1"/>
  <c r="H1017" i="1"/>
  <c r="J1017" i="1" s="1"/>
  <c r="E1017" i="1"/>
  <c r="G1017" i="1"/>
  <c r="K1017" i="1"/>
  <c r="F1017" i="1"/>
  <c r="I1017" i="1"/>
  <c r="L1033" i="1"/>
  <c r="H1033" i="1"/>
  <c r="E1033" i="1"/>
  <c r="G1033" i="1"/>
  <c r="F1033" i="1"/>
  <c r="K1033" i="1"/>
  <c r="I1033" i="1"/>
  <c r="L1049" i="1"/>
  <c r="H1049" i="1"/>
  <c r="J1049" i="1" s="1"/>
  <c r="E1049" i="1"/>
  <c r="G1049" i="1"/>
  <c r="K1049" i="1"/>
  <c r="F1049" i="1"/>
  <c r="I1049" i="1"/>
  <c r="L1065" i="1"/>
  <c r="H1065" i="1"/>
  <c r="E1065" i="1"/>
  <c r="G1065" i="1"/>
  <c r="F1065" i="1"/>
  <c r="K1065" i="1"/>
  <c r="I1065" i="1"/>
  <c r="F1081" i="1"/>
  <c r="L1081" i="1"/>
  <c r="H1081" i="1"/>
  <c r="G1081" i="1"/>
  <c r="K1081" i="1"/>
  <c r="I1081" i="1"/>
  <c r="E1081" i="1"/>
  <c r="F1097" i="1"/>
  <c r="L1097" i="1"/>
  <c r="H1097" i="1"/>
  <c r="J1097" i="1" s="1"/>
  <c r="G1097" i="1"/>
  <c r="K1097" i="1"/>
  <c r="I1097" i="1"/>
  <c r="E1097" i="1"/>
  <c r="F1116" i="1"/>
  <c r="L1116" i="1"/>
  <c r="H1116" i="1"/>
  <c r="K1116" i="1"/>
  <c r="G1116" i="1"/>
  <c r="I1116" i="1"/>
  <c r="E1116" i="1"/>
  <c r="F1132" i="1"/>
  <c r="L1132" i="1"/>
  <c r="H1132" i="1"/>
  <c r="J1132" i="1" s="1"/>
  <c r="K1132" i="1"/>
  <c r="G1132" i="1"/>
  <c r="I1132" i="1"/>
  <c r="E1132" i="1"/>
  <c r="F1148" i="1"/>
  <c r="L1148" i="1"/>
  <c r="H1148" i="1"/>
  <c r="K1148" i="1"/>
  <c r="G1148" i="1"/>
  <c r="I1148" i="1"/>
  <c r="E1148" i="1"/>
  <c r="F1164" i="1"/>
  <c r="L1164" i="1"/>
  <c r="H1164" i="1"/>
  <c r="J1164" i="1" s="1"/>
  <c r="K1164" i="1"/>
  <c r="G1164" i="1"/>
  <c r="I1164" i="1"/>
  <c r="E1164" i="1"/>
  <c r="F1180" i="1"/>
  <c r="L1180" i="1"/>
  <c r="H1180" i="1"/>
  <c r="K1180" i="1"/>
  <c r="G1180" i="1"/>
  <c r="I1180" i="1"/>
  <c r="E1180" i="1"/>
  <c r="F1195" i="1"/>
  <c r="L1195" i="1"/>
  <c r="H1195" i="1"/>
  <c r="K1195" i="1"/>
  <c r="G1195" i="1"/>
  <c r="E1195" i="1"/>
  <c r="I1195" i="1"/>
  <c r="F1211" i="1"/>
  <c r="L1211" i="1"/>
  <c r="H1211" i="1"/>
  <c r="K1211" i="1"/>
  <c r="G1211" i="1"/>
  <c r="E1211" i="1"/>
  <c r="I1211" i="1"/>
  <c r="F1227" i="1"/>
  <c r="L1227" i="1"/>
  <c r="H1227" i="1"/>
  <c r="K1227" i="1"/>
  <c r="G1227" i="1"/>
  <c r="E1227" i="1"/>
  <c r="I1227" i="1"/>
  <c r="F1243" i="1"/>
  <c r="L1243" i="1"/>
  <c r="H1243" i="1"/>
  <c r="K1243" i="1"/>
  <c r="G1243" i="1"/>
  <c r="E1243" i="1"/>
  <c r="I1243" i="1"/>
  <c r="K1258" i="1"/>
  <c r="G1258" i="1"/>
  <c r="L1258" i="1"/>
  <c r="F1258" i="1"/>
  <c r="I1258" i="1"/>
  <c r="H1258" i="1"/>
  <c r="E1258" i="1"/>
  <c r="I1284" i="1"/>
  <c r="E1284" i="1"/>
  <c r="L1284" i="1"/>
  <c r="G1284" i="1"/>
  <c r="H1284" i="1"/>
  <c r="J1284" i="1" s="1"/>
  <c r="K1284" i="1"/>
  <c r="F1284" i="1"/>
  <c r="F1303" i="1"/>
  <c r="L1303" i="1"/>
  <c r="G1303" i="1"/>
  <c r="I1303" i="1"/>
  <c r="H1303" i="1"/>
  <c r="J1303" i="1" s="1"/>
  <c r="K1303" i="1"/>
  <c r="E1303" i="1"/>
  <c r="K1319" i="1"/>
  <c r="G1319" i="1"/>
  <c r="I1319" i="1"/>
  <c r="E1319" i="1"/>
  <c r="H1319" i="1"/>
  <c r="L1319" i="1"/>
  <c r="F1319" i="1"/>
  <c r="K1351" i="1"/>
  <c r="G1351" i="1"/>
  <c r="I1351" i="1"/>
  <c r="E1351" i="1"/>
  <c r="H1351" i="1"/>
  <c r="J1351" i="1" s="1"/>
  <c r="L1351" i="1"/>
  <c r="F1351" i="1"/>
  <c r="I1401" i="1"/>
  <c r="E1401" i="1"/>
  <c r="K1401" i="1"/>
  <c r="G1401" i="1"/>
  <c r="F1401" i="1"/>
  <c r="L1401" i="1"/>
  <c r="H1401" i="1"/>
  <c r="I1465" i="1"/>
  <c r="E1465" i="1"/>
  <c r="K1465" i="1"/>
  <c r="G1465" i="1"/>
  <c r="F1465" i="1"/>
  <c r="L1465" i="1"/>
  <c r="H1465" i="1"/>
  <c r="J1465" i="1" s="1"/>
  <c r="I1566" i="1"/>
  <c r="E1566" i="1"/>
  <c r="K1566" i="1"/>
  <c r="G1566" i="1"/>
  <c r="F1566" i="1"/>
  <c r="H1566" i="1"/>
  <c r="J1566" i="1" s="1"/>
  <c r="L1566" i="1"/>
  <c r="L1079" i="1"/>
  <c r="H1079" i="1"/>
  <c r="F1079" i="1"/>
  <c r="I1079" i="1"/>
  <c r="E1079" i="1"/>
  <c r="K1079" i="1"/>
  <c r="G1079" i="1"/>
  <c r="L1095" i="1"/>
  <c r="H1095" i="1"/>
  <c r="J1095" i="1" s="1"/>
  <c r="F1095" i="1"/>
  <c r="I1095" i="1"/>
  <c r="E1095" i="1"/>
  <c r="K1095" i="1"/>
  <c r="G1095" i="1"/>
  <c r="L1110" i="1"/>
  <c r="H1110" i="1"/>
  <c r="J1110" i="1" s="1"/>
  <c r="F1110" i="1"/>
  <c r="I1110" i="1"/>
  <c r="E1110" i="1"/>
  <c r="G1110" i="1"/>
  <c r="K1110" i="1"/>
  <c r="L1126" i="1"/>
  <c r="H1126" i="1"/>
  <c r="F1126" i="1"/>
  <c r="I1126" i="1"/>
  <c r="E1126" i="1"/>
  <c r="G1126" i="1"/>
  <c r="K1126" i="1"/>
  <c r="L1142" i="1"/>
  <c r="H1142" i="1"/>
  <c r="F1142" i="1"/>
  <c r="I1142" i="1"/>
  <c r="E1142" i="1"/>
  <c r="G1142" i="1"/>
  <c r="K1142" i="1"/>
  <c r="L1158" i="1"/>
  <c r="H1158" i="1"/>
  <c r="J1158" i="1" s="1"/>
  <c r="F1158" i="1"/>
  <c r="I1158" i="1"/>
  <c r="E1158" i="1"/>
  <c r="G1158" i="1"/>
  <c r="K1158" i="1"/>
  <c r="L1174" i="1"/>
  <c r="H1174" i="1"/>
  <c r="J1174" i="1" s="1"/>
  <c r="F1174" i="1"/>
  <c r="I1174" i="1"/>
  <c r="E1174" i="1"/>
  <c r="G1174" i="1"/>
  <c r="K1174" i="1"/>
  <c r="L1193" i="1"/>
  <c r="H1193" i="1"/>
  <c r="F1193" i="1"/>
  <c r="I1193" i="1"/>
  <c r="E1193" i="1"/>
  <c r="G1193" i="1"/>
  <c r="K1193" i="1"/>
  <c r="L1209" i="1"/>
  <c r="H1209" i="1"/>
  <c r="F1209" i="1"/>
  <c r="I1209" i="1"/>
  <c r="E1209" i="1"/>
  <c r="G1209" i="1"/>
  <c r="K1209" i="1"/>
  <c r="L1225" i="1"/>
  <c r="H1225" i="1"/>
  <c r="J1225" i="1" s="1"/>
  <c r="F1225" i="1"/>
  <c r="I1225" i="1"/>
  <c r="E1225" i="1"/>
  <c r="G1225" i="1"/>
  <c r="K1225" i="1"/>
  <c r="L1241" i="1"/>
  <c r="H1241" i="1"/>
  <c r="J1241" i="1" s="1"/>
  <c r="F1241" i="1"/>
  <c r="I1241" i="1"/>
  <c r="E1241" i="1"/>
  <c r="G1241" i="1"/>
  <c r="K1241" i="1"/>
  <c r="I1260" i="1"/>
  <c r="E1260" i="1"/>
  <c r="L1260" i="1"/>
  <c r="G1260" i="1"/>
  <c r="K1260" i="1"/>
  <c r="F1260" i="1"/>
  <c r="H1260" i="1"/>
  <c r="J1260" i="1" s="1"/>
  <c r="F1279" i="1"/>
  <c r="I1279" i="1"/>
  <c r="L1279" i="1"/>
  <c r="G1279" i="1"/>
  <c r="K1279" i="1"/>
  <c r="E1279" i="1"/>
  <c r="H1279" i="1"/>
  <c r="J1279" i="1" s="1"/>
  <c r="K1298" i="1"/>
  <c r="G1298" i="1"/>
  <c r="I1298" i="1"/>
  <c r="L1298" i="1"/>
  <c r="F1298" i="1"/>
  <c r="E1298" i="1"/>
  <c r="H1298" i="1"/>
  <c r="J1298" i="1" s="1"/>
  <c r="K1339" i="1"/>
  <c r="G1339" i="1"/>
  <c r="I1339" i="1"/>
  <c r="E1339" i="1"/>
  <c r="L1339" i="1"/>
  <c r="H1339" i="1"/>
  <c r="F1339" i="1"/>
  <c r="I1377" i="1"/>
  <c r="E1377" i="1"/>
  <c r="K1377" i="1"/>
  <c r="G1377" i="1"/>
  <c r="F1377" i="1"/>
  <c r="L1377" i="1"/>
  <c r="H1377" i="1"/>
  <c r="J1377" i="1" s="1"/>
  <c r="I1441" i="1"/>
  <c r="E1441" i="1"/>
  <c r="K1441" i="1"/>
  <c r="G1441" i="1"/>
  <c r="F1441" i="1"/>
  <c r="L1441" i="1"/>
  <c r="H1441" i="1"/>
  <c r="K1506" i="1"/>
  <c r="G1506" i="1"/>
  <c r="E1506" i="1"/>
  <c r="H1506" i="1"/>
  <c r="J1506" i="1" s="1"/>
  <c r="L1506" i="1"/>
  <c r="F1506" i="1"/>
  <c r="I1506" i="1"/>
  <c r="K1367" i="1"/>
  <c r="G1367" i="1"/>
  <c r="I1367" i="1"/>
  <c r="E1367" i="1"/>
  <c r="L1367" i="1"/>
  <c r="H1367" i="1"/>
  <c r="F1367" i="1"/>
  <c r="K1383" i="1"/>
  <c r="G1383" i="1"/>
  <c r="I1383" i="1"/>
  <c r="E1383" i="1"/>
  <c r="L1383" i="1"/>
  <c r="H1383" i="1"/>
  <c r="J1383" i="1" s="1"/>
  <c r="F1383" i="1"/>
  <c r="K1399" i="1"/>
  <c r="G1399" i="1"/>
  <c r="I1399" i="1"/>
  <c r="E1399" i="1"/>
  <c r="L1399" i="1"/>
  <c r="H1399" i="1"/>
  <c r="F1399" i="1"/>
  <c r="K1415" i="1"/>
  <c r="G1415" i="1"/>
  <c r="I1415" i="1"/>
  <c r="E1415" i="1"/>
  <c r="L1415" i="1"/>
  <c r="H1415" i="1"/>
  <c r="J1415" i="1" s="1"/>
  <c r="F1415" i="1"/>
  <c r="K1431" i="1"/>
  <c r="G1431" i="1"/>
  <c r="I1431" i="1"/>
  <c r="E1431" i="1"/>
  <c r="L1431" i="1"/>
  <c r="H1431" i="1"/>
  <c r="F1431" i="1"/>
  <c r="K1447" i="1"/>
  <c r="G1447" i="1"/>
  <c r="I1447" i="1"/>
  <c r="E1447" i="1"/>
  <c r="L1447" i="1"/>
  <c r="H1447" i="1"/>
  <c r="J1447" i="1" s="1"/>
  <c r="F1447" i="1"/>
  <c r="K1463" i="1"/>
  <c r="G1463" i="1"/>
  <c r="I1463" i="1"/>
  <c r="E1463" i="1"/>
  <c r="L1463" i="1"/>
  <c r="H1463" i="1"/>
  <c r="F1463" i="1"/>
  <c r="F1479" i="1"/>
  <c r="H1479" i="1"/>
  <c r="J1479" i="1" s="1"/>
  <c r="K1479" i="1"/>
  <c r="E1479" i="1"/>
  <c r="I1479" i="1"/>
  <c r="L1479" i="1"/>
  <c r="G1479" i="1"/>
  <c r="K1498" i="1"/>
  <c r="G1498" i="1"/>
  <c r="H1498" i="1"/>
  <c r="J1498" i="1" s="1"/>
  <c r="E1498" i="1"/>
  <c r="I1498" i="1"/>
  <c r="L1498" i="1"/>
  <c r="F1498" i="1"/>
  <c r="I1526" i="1"/>
  <c r="E1526" i="1"/>
  <c r="K1526" i="1"/>
  <c r="G1526" i="1"/>
  <c r="F1526" i="1"/>
  <c r="L1526" i="1"/>
  <c r="H1526" i="1"/>
  <c r="J1526" i="1" s="1"/>
  <c r="I1574" i="1"/>
  <c r="E1574" i="1"/>
  <c r="K1574" i="1"/>
  <c r="G1574" i="1"/>
  <c r="F1574" i="1"/>
  <c r="H1574" i="1"/>
  <c r="L1574" i="1"/>
  <c r="I1642" i="1"/>
  <c r="E1642" i="1"/>
  <c r="K1642" i="1"/>
  <c r="F1642" i="1"/>
  <c r="H1642" i="1"/>
  <c r="J1642" i="1" s="1"/>
  <c r="L1642" i="1"/>
  <c r="G1642" i="1"/>
  <c r="L1261" i="1"/>
  <c r="H1261" i="1"/>
  <c r="K1261" i="1"/>
  <c r="F1261" i="1"/>
  <c r="I1261" i="1"/>
  <c r="G1261" i="1"/>
  <c r="E1261" i="1"/>
  <c r="L1277" i="1"/>
  <c r="H1277" i="1"/>
  <c r="J1277" i="1" s="1"/>
  <c r="K1277" i="1"/>
  <c r="F1277" i="1"/>
  <c r="I1277" i="1"/>
  <c r="G1277" i="1"/>
  <c r="E1277" i="1"/>
  <c r="L1293" i="1"/>
  <c r="H1293" i="1"/>
  <c r="K1293" i="1"/>
  <c r="F1293" i="1"/>
  <c r="I1293" i="1"/>
  <c r="G1293" i="1"/>
  <c r="E1293" i="1"/>
  <c r="L1308" i="1"/>
  <c r="H1308" i="1"/>
  <c r="J1308" i="1" s="1"/>
  <c r="I1308" i="1"/>
  <c r="K1308" i="1"/>
  <c r="F1308" i="1"/>
  <c r="E1308" i="1"/>
  <c r="G1308" i="1"/>
  <c r="F1324" i="1"/>
  <c r="L1324" i="1"/>
  <c r="H1324" i="1"/>
  <c r="J1324" i="1" s="1"/>
  <c r="K1324" i="1"/>
  <c r="G1324" i="1"/>
  <c r="E1324" i="1"/>
  <c r="I1324" i="1"/>
  <c r="F1340" i="1"/>
  <c r="L1340" i="1"/>
  <c r="H1340" i="1"/>
  <c r="K1340" i="1"/>
  <c r="G1340" i="1"/>
  <c r="E1340" i="1"/>
  <c r="I1340" i="1"/>
  <c r="F1356" i="1"/>
  <c r="L1356" i="1"/>
  <c r="H1356" i="1"/>
  <c r="K1356" i="1"/>
  <c r="G1356" i="1"/>
  <c r="E1356" i="1"/>
  <c r="I1356" i="1"/>
  <c r="F1372" i="1"/>
  <c r="L1372" i="1"/>
  <c r="H1372" i="1"/>
  <c r="K1372" i="1"/>
  <c r="G1372" i="1"/>
  <c r="I1372" i="1"/>
  <c r="E1372" i="1"/>
  <c r="F1388" i="1"/>
  <c r="L1388" i="1"/>
  <c r="H1388" i="1"/>
  <c r="J1388" i="1" s="1"/>
  <c r="K1388" i="1"/>
  <c r="G1388" i="1"/>
  <c r="I1388" i="1"/>
  <c r="E1388" i="1"/>
  <c r="F1404" i="1"/>
  <c r="L1404" i="1"/>
  <c r="H1404" i="1"/>
  <c r="K1404" i="1"/>
  <c r="G1404" i="1"/>
  <c r="I1404" i="1"/>
  <c r="E1404" i="1"/>
  <c r="F1420" i="1"/>
  <c r="L1420" i="1"/>
  <c r="H1420" i="1"/>
  <c r="J1420" i="1" s="1"/>
  <c r="K1420" i="1"/>
  <c r="G1420" i="1"/>
  <c r="I1420" i="1"/>
  <c r="E1420" i="1"/>
  <c r="F1436" i="1"/>
  <c r="L1436" i="1"/>
  <c r="H1436" i="1"/>
  <c r="K1436" i="1"/>
  <c r="G1436" i="1"/>
  <c r="I1436" i="1"/>
  <c r="E1436" i="1"/>
  <c r="F1452" i="1"/>
  <c r="L1452" i="1"/>
  <c r="H1452" i="1"/>
  <c r="J1452" i="1" s="1"/>
  <c r="K1452" i="1"/>
  <c r="G1452" i="1"/>
  <c r="I1452" i="1"/>
  <c r="E1452" i="1"/>
  <c r="F1468" i="1"/>
  <c r="L1468" i="1"/>
  <c r="H1468" i="1"/>
  <c r="K1468" i="1"/>
  <c r="G1468" i="1"/>
  <c r="I1468" i="1"/>
  <c r="E1468" i="1"/>
  <c r="I1488" i="1"/>
  <c r="E1488" i="1"/>
  <c r="L1488" i="1"/>
  <c r="G1488" i="1"/>
  <c r="H1488" i="1"/>
  <c r="J1488" i="1" s="1"/>
  <c r="F1488" i="1"/>
  <c r="K1488" i="1"/>
  <c r="F1507" i="1"/>
  <c r="L1507" i="1"/>
  <c r="G1507" i="1"/>
  <c r="I1507" i="1"/>
  <c r="H1507" i="1"/>
  <c r="J1507" i="1" s="1"/>
  <c r="E1507" i="1"/>
  <c r="K1507" i="1"/>
  <c r="K1528" i="1"/>
  <c r="G1528" i="1"/>
  <c r="I1528" i="1"/>
  <c r="E1528" i="1"/>
  <c r="H1528" i="1"/>
  <c r="L1528" i="1"/>
  <c r="F1528" i="1"/>
  <c r="I1578" i="1"/>
  <c r="E1578" i="1"/>
  <c r="K1578" i="1"/>
  <c r="G1578" i="1"/>
  <c r="F1578" i="1"/>
  <c r="L1578" i="1"/>
  <c r="H1578" i="1"/>
  <c r="J1578" i="1" s="1"/>
  <c r="F1645" i="1"/>
  <c r="K1645" i="1"/>
  <c r="E1645" i="1"/>
  <c r="H1645" i="1"/>
  <c r="J1645" i="1" s="1"/>
  <c r="L1645" i="1"/>
  <c r="G1645" i="1"/>
  <c r="I1645" i="1"/>
  <c r="L1318" i="1"/>
  <c r="H1318" i="1"/>
  <c r="J1318" i="1" s="1"/>
  <c r="F1318" i="1"/>
  <c r="I1318" i="1"/>
  <c r="E1318" i="1"/>
  <c r="K1318" i="1"/>
  <c r="G1318" i="1"/>
  <c r="L1334" i="1"/>
  <c r="H1334" i="1"/>
  <c r="J1334" i="1" s="1"/>
  <c r="F1334" i="1"/>
  <c r="I1334" i="1"/>
  <c r="E1334" i="1"/>
  <c r="K1334" i="1"/>
  <c r="G1334" i="1"/>
  <c r="L1350" i="1"/>
  <c r="H1350" i="1"/>
  <c r="F1350" i="1"/>
  <c r="I1350" i="1"/>
  <c r="E1350" i="1"/>
  <c r="K1350" i="1"/>
  <c r="G1350" i="1"/>
  <c r="L1366" i="1"/>
  <c r="H1366" i="1"/>
  <c r="F1366" i="1"/>
  <c r="I1366" i="1"/>
  <c r="E1366" i="1"/>
  <c r="K1366" i="1"/>
  <c r="G1366" i="1"/>
  <c r="L1382" i="1"/>
  <c r="H1382" i="1"/>
  <c r="J1382" i="1" s="1"/>
  <c r="F1382" i="1"/>
  <c r="I1382" i="1"/>
  <c r="E1382" i="1"/>
  <c r="G1382" i="1"/>
  <c r="K1382" i="1"/>
  <c r="L1398" i="1"/>
  <c r="H1398" i="1"/>
  <c r="J1398" i="1" s="1"/>
  <c r="F1398" i="1"/>
  <c r="I1398" i="1"/>
  <c r="E1398" i="1"/>
  <c r="G1398" i="1"/>
  <c r="K1398" i="1"/>
  <c r="L1414" i="1"/>
  <c r="H1414" i="1"/>
  <c r="F1414" i="1"/>
  <c r="I1414" i="1"/>
  <c r="E1414" i="1"/>
  <c r="G1414" i="1"/>
  <c r="K1414" i="1"/>
  <c r="L1430" i="1"/>
  <c r="H1430" i="1"/>
  <c r="F1430" i="1"/>
  <c r="I1430" i="1"/>
  <c r="E1430" i="1"/>
  <c r="G1430" i="1"/>
  <c r="K1430" i="1"/>
  <c r="L1446" i="1"/>
  <c r="H1446" i="1"/>
  <c r="J1446" i="1" s="1"/>
  <c r="F1446" i="1"/>
  <c r="I1446" i="1"/>
  <c r="E1446" i="1"/>
  <c r="G1446" i="1"/>
  <c r="K1446" i="1"/>
  <c r="L1462" i="1"/>
  <c r="H1462" i="1"/>
  <c r="J1462" i="1" s="1"/>
  <c r="F1462" i="1"/>
  <c r="I1462" i="1"/>
  <c r="E1462" i="1"/>
  <c r="G1462" i="1"/>
  <c r="K1462" i="1"/>
  <c r="F1483" i="1"/>
  <c r="I1483" i="1"/>
  <c r="L1483" i="1"/>
  <c r="G1483" i="1"/>
  <c r="K1483" i="1"/>
  <c r="E1483" i="1"/>
  <c r="H1483" i="1"/>
  <c r="J1483" i="1" s="1"/>
  <c r="K1502" i="1"/>
  <c r="G1502" i="1"/>
  <c r="I1502" i="1"/>
  <c r="L1502" i="1"/>
  <c r="F1502" i="1"/>
  <c r="E1502" i="1"/>
  <c r="H1502" i="1"/>
  <c r="J1502" i="1" s="1"/>
  <c r="K1540" i="1"/>
  <c r="G1540" i="1"/>
  <c r="I1540" i="1"/>
  <c r="E1540" i="1"/>
  <c r="L1540" i="1"/>
  <c r="H1540" i="1"/>
  <c r="J1540" i="1" s="1"/>
  <c r="F1540" i="1"/>
  <c r="I1602" i="1"/>
  <c r="E1602" i="1"/>
  <c r="K1602" i="1"/>
  <c r="G1602" i="1"/>
  <c r="F1602" i="1"/>
  <c r="L1602" i="1"/>
  <c r="H1602" i="1"/>
  <c r="J1602" i="1" s="1"/>
  <c r="K1678" i="1"/>
  <c r="G1678" i="1"/>
  <c r="I1678" i="1"/>
  <c r="E1678" i="1"/>
  <c r="F1678" i="1"/>
  <c r="H1678" i="1"/>
  <c r="L1678" i="1"/>
  <c r="K1552" i="1"/>
  <c r="G1552" i="1"/>
  <c r="I1552" i="1"/>
  <c r="E1552" i="1"/>
  <c r="L1552" i="1"/>
  <c r="H1552" i="1"/>
  <c r="F1552" i="1"/>
  <c r="K1568" i="1"/>
  <c r="G1568" i="1"/>
  <c r="I1568" i="1"/>
  <c r="E1568" i="1"/>
  <c r="L1568" i="1"/>
  <c r="H1568" i="1"/>
  <c r="J1568" i="1" s="1"/>
  <c r="F1568" i="1"/>
  <c r="K1584" i="1"/>
  <c r="G1584" i="1"/>
  <c r="I1584" i="1"/>
  <c r="E1584" i="1"/>
  <c r="L1584" i="1"/>
  <c r="H1584" i="1"/>
  <c r="F1584" i="1"/>
  <c r="K1600" i="1"/>
  <c r="G1600" i="1"/>
  <c r="I1600" i="1"/>
  <c r="E1600" i="1"/>
  <c r="L1600" i="1"/>
  <c r="H1600" i="1"/>
  <c r="F1600" i="1"/>
  <c r="K1616" i="1"/>
  <c r="G1616" i="1"/>
  <c r="I1616" i="1"/>
  <c r="E1616" i="1"/>
  <c r="L1616" i="1"/>
  <c r="H1616" i="1"/>
  <c r="F1616" i="1"/>
  <c r="F1637" i="1"/>
  <c r="H1637" i="1"/>
  <c r="J1637" i="1" s="1"/>
  <c r="K1637" i="1"/>
  <c r="E1637" i="1"/>
  <c r="I1637" i="1"/>
  <c r="L1637" i="1"/>
  <c r="G1637" i="1"/>
  <c r="K1656" i="1"/>
  <c r="G1656" i="1"/>
  <c r="H1656" i="1"/>
  <c r="J1656" i="1" s="1"/>
  <c r="E1656" i="1"/>
  <c r="I1656" i="1"/>
  <c r="L1656" i="1"/>
  <c r="F1656" i="1"/>
  <c r="I1696" i="1"/>
  <c r="E1696" i="1"/>
  <c r="K1696" i="1"/>
  <c r="G1696" i="1"/>
  <c r="F1696" i="1"/>
  <c r="H1696" i="1"/>
  <c r="J1696" i="1" s="1"/>
  <c r="L1696" i="1"/>
  <c r="K1772" i="1"/>
  <c r="G1772" i="1"/>
  <c r="F1772" i="1"/>
  <c r="E1772" i="1"/>
  <c r="I1772" i="1"/>
  <c r="H1772" i="1"/>
  <c r="L1772" i="1"/>
  <c r="L1477" i="1"/>
  <c r="H1477" i="1"/>
  <c r="J1477" i="1" s="1"/>
  <c r="E1477" i="1"/>
  <c r="G1477" i="1"/>
  <c r="K1477" i="1"/>
  <c r="F1477" i="1"/>
  <c r="I1477" i="1"/>
  <c r="L1493" i="1"/>
  <c r="H1493" i="1"/>
  <c r="E1493" i="1"/>
  <c r="G1493" i="1"/>
  <c r="K1493" i="1"/>
  <c r="F1493" i="1"/>
  <c r="I1493" i="1"/>
  <c r="L1509" i="1"/>
  <c r="H1509" i="1"/>
  <c r="E1509" i="1"/>
  <c r="G1509" i="1"/>
  <c r="K1509" i="1"/>
  <c r="F1509" i="1"/>
  <c r="I1509" i="1"/>
  <c r="F1525" i="1"/>
  <c r="L1525" i="1"/>
  <c r="H1525" i="1"/>
  <c r="K1525" i="1"/>
  <c r="G1525" i="1"/>
  <c r="E1525" i="1"/>
  <c r="I1525" i="1"/>
  <c r="F1541" i="1"/>
  <c r="L1541" i="1"/>
  <c r="H1541" i="1"/>
  <c r="K1541" i="1"/>
  <c r="G1541" i="1"/>
  <c r="E1541" i="1"/>
  <c r="I1541" i="1"/>
  <c r="F1557" i="1"/>
  <c r="L1557" i="1"/>
  <c r="H1557" i="1"/>
  <c r="J1557" i="1" s="1"/>
  <c r="K1557" i="1"/>
  <c r="G1557" i="1"/>
  <c r="I1557" i="1"/>
  <c r="E1557" i="1"/>
  <c r="F1573" i="1"/>
  <c r="L1573" i="1"/>
  <c r="H1573" i="1"/>
  <c r="J1573" i="1" s="1"/>
  <c r="K1573" i="1"/>
  <c r="G1573" i="1"/>
  <c r="I1573" i="1"/>
  <c r="E1573" i="1"/>
  <c r="F1589" i="1"/>
  <c r="L1589" i="1"/>
  <c r="H1589" i="1"/>
  <c r="J1589" i="1" s="1"/>
  <c r="K1589" i="1"/>
  <c r="G1589" i="1"/>
  <c r="I1589" i="1"/>
  <c r="E1589" i="1"/>
  <c r="F1605" i="1"/>
  <c r="L1605" i="1"/>
  <c r="H1605" i="1"/>
  <c r="K1605" i="1"/>
  <c r="G1605" i="1"/>
  <c r="I1605" i="1"/>
  <c r="E1605" i="1"/>
  <c r="F1621" i="1"/>
  <c r="L1621" i="1"/>
  <c r="H1621" i="1"/>
  <c r="J1621" i="1" s="1"/>
  <c r="K1621" i="1"/>
  <c r="G1621" i="1"/>
  <c r="I1621" i="1"/>
  <c r="E1621" i="1"/>
  <c r="K1636" i="1"/>
  <c r="G1636" i="1"/>
  <c r="L1636" i="1"/>
  <c r="F1636" i="1"/>
  <c r="I1636" i="1"/>
  <c r="H1636" i="1"/>
  <c r="J1636" i="1" s="1"/>
  <c r="E1636" i="1"/>
  <c r="I1668" i="1"/>
  <c r="E1668" i="1"/>
  <c r="K1668" i="1"/>
  <c r="G1668" i="1"/>
  <c r="H1668" i="1"/>
  <c r="J1668" i="1" s="1"/>
  <c r="L1668" i="1"/>
  <c r="F1668" i="1"/>
  <c r="I1716" i="1"/>
  <c r="E1716" i="1"/>
  <c r="K1716" i="1"/>
  <c r="G1716" i="1"/>
  <c r="F1716" i="1"/>
  <c r="L1716" i="1"/>
  <c r="H1716" i="1"/>
  <c r="K1842" i="1"/>
  <c r="G1842" i="1"/>
  <c r="F1842" i="1"/>
  <c r="E1842" i="1"/>
  <c r="I1842" i="1"/>
  <c r="H1842" i="1"/>
  <c r="J1842" i="1" s="1"/>
  <c r="L1842" i="1"/>
  <c r="L1523" i="1"/>
  <c r="H1523" i="1"/>
  <c r="J1523" i="1" s="1"/>
  <c r="F1523" i="1"/>
  <c r="E1523" i="1"/>
  <c r="I1523" i="1"/>
  <c r="G1523" i="1"/>
  <c r="K1523" i="1"/>
  <c r="L1539" i="1"/>
  <c r="H1539" i="1"/>
  <c r="F1539" i="1"/>
  <c r="E1539" i="1"/>
  <c r="I1539" i="1"/>
  <c r="G1539" i="1"/>
  <c r="K1539" i="1"/>
  <c r="L1555" i="1"/>
  <c r="H1555" i="1"/>
  <c r="J1555" i="1" s="1"/>
  <c r="F1555" i="1"/>
  <c r="I1555" i="1"/>
  <c r="E1555" i="1"/>
  <c r="K1555" i="1"/>
  <c r="G1555" i="1"/>
  <c r="L1571" i="1"/>
  <c r="H1571" i="1"/>
  <c r="J1571" i="1" s="1"/>
  <c r="F1571" i="1"/>
  <c r="I1571" i="1"/>
  <c r="E1571" i="1"/>
  <c r="K1571" i="1"/>
  <c r="G1571" i="1"/>
  <c r="L1587" i="1"/>
  <c r="H1587" i="1"/>
  <c r="F1587" i="1"/>
  <c r="I1587" i="1"/>
  <c r="E1587" i="1"/>
  <c r="K1587" i="1"/>
  <c r="G1587" i="1"/>
  <c r="L1603" i="1"/>
  <c r="H1603" i="1"/>
  <c r="F1603" i="1"/>
  <c r="I1603" i="1"/>
  <c r="E1603" i="1"/>
  <c r="K1603" i="1"/>
  <c r="G1603" i="1"/>
  <c r="L1619" i="1"/>
  <c r="H1619" i="1"/>
  <c r="J1619" i="1" s="1"/>
  <c r="F1619" i="1"/>
  <c r="I1619" i="1"/>
  <c r="E1619" i="1"/>
  <c r="K1619" i="1"/>
  <c r="G1619" i="1"/>
  <c r="F1641" i="1"/>
  <c r="I1641" i="1"/>
  <c r="L1641" i="1"/>
  <c r="G1641" i="1"/>
  <c r="K1641" i="1"/>
  <c r="E1641" i="1"/>
  <c r="H1641" i="1"/>
  <c r="J1641" i="1" s="1"/>
  <c r="K1660" i="1"/>
  <c r="G1660" i="1"/>
  <c r="I1660" i="1"/>
  <c r="L1660" i="1"/>
  <c r="F1660" i="1"/>
  <c r="E1660" i="1"/>
  <c r="H1660" i="1"/>
  <c r="J1660" i="1" s="1"/>
  <c r="I1692" i="1"/>
  <c r="E1692" i="1"/>
  <c r="K1692" i="1"/>
  <c r="G1692" i="1"/>
  <c r="F1692" i="1"/>
  <c r="L1692" i="1"/>
  <c r="H1692" i="1"/>
  <c r="K1764" i="1"/>
  <c r="G1764" i="1"/>
  <c r="F1764" i="1"/>
  <c r="E1764" i="1"/>
  <c r="I1764" i="1"/>
  <c r="H1764" i="1"/>
  <c r="J1764" i="1" s="1"/>
  <c r="L1764" i="1"/>
  <c r="K1686" i="1"/>
  <c r="G1686" i="1"/>
  <c r="I1686" i="1"/>
  <c r="E1686" i="1"/>
  <c r="L1686" i="1"/>
  <c r="H1686" i="1"/>
  <c r="F1686" i="1"/>
  <c r="K1702" i="1"/>
  <c r="G1702" i="1"/>
  <c r="I1702" i="1"/>
  <c r="E1702" i="1"/>
  <c r="L1702" i="1"/>
  <c r="H1702" i="1"/>
  <c r="F1702" i="1"/>
  <c r="K1718" i="1"/>
  <c r="G1718" i="1"/>
  <c r="I1718" i="1"/>
  <c r="E1718" i="1"/>
  <c r="L1718" i="1"/>
  <c r="H1718" i="1"/>
  <c r="F1718" i="1"/>
  <c r="F1733" i="1"/>
  <c r="H1733" i="1"/>
  <c r="J1733" i="1" s="1"/>
  <c r="K1733" i="1"/>
  <c r="E1733" i="1"/>
  <c r="I1733" i="1"/>
  <c r="G1733" i="1"/>
  <c r="L1733" i="1"/>
  <c r="K1752" i="1"/>
  <c r="G1752" i="1"/>
  <c r="F1752" i="1"/>
  <c r="I1752" i="1"/>
  <c r="E1752" i="1"/>
  <c r="L1752" i="1"/>
  <c r="H1752" i="1"/>
  <c r="J1752" i="1" s="1"/>
  <c r="K1784" i="1"/>
  <c r="G1784" i="1"/>
  <c r="F1784" i="1"/>
  <c r="I1784" i="1"/>
  <c r="E1784" i="1"/>
  <c r="L1784" i="1"/>
  <c r="H1784" i="1"/>
  <c r="K1815" i="1"/>
  <c r="G1815" i="1"/>
  <c r="F1815" i="1"/>
  <c r="I1815" i="1"/>
  <c r="E1815" i="1"/>
  <c r="L1815" i="1"/>
  <c r="H1815" i="1"/>
  <c r="K1846" i="1"/>
  <c r="G1846" i="1"/>
  <c r="F1846" i="1"/>
  <c r="I1846" i="1"/>
  <c r="E1846" i="1"/>
  <c r="L1846" i="1"/>
  <c r="H1846" i="1"/>
  <c r="L1627" i="1"/>
  <c r="H1627" i="1"/>
  <c r="J1627" i="1" s="1"/>
  <c r="G1627" i="1"/>
  <c r="E1627" i="1"/>
  <c r="I1627" i="1"/>
  <c r="F1627" i="1"/>
  <c r="K1627" i="1"/>
  <c r="L1643" i="1"/>
  <c r="H1643" i="1"/>
  <c r="J1643" i="1" s="1"/>
  <c r="G1643" i="1"/>
  <c r="E1643" i="1"/>
  <c r="I1643" i="1"/>
  <c r="K1643" i="1"/>
  <c r="F1643" i="1"/>
  <c r="L1659" i="1"/>
  <c r="H1659" i="1"/>
  <c r="G1659" i="1"/>
  <c r="E1659" i="1"/>
  <c r="I1659" i="1"/>
  <c r="F1659" i="1"/>
  <c r="K1659" i="1"/>
  <c r="F1675" i="1"/>
  <c r="L1675" i="1"/>
  <c r="H1675" i="1"/>
  <c r="I1675" i="1"/>
  <c r="E1675" i="1"/>
  <c r="K1675" i="1"/>
  <c r="G1675" i="1"/>
  <c r="F1691" i="1"/>
  <c r="L1691" i="1"/>
  <c r="H1691" i="1"/>
  <c r="J1691" i="1" s="1"/>
  <c r="K1691" i="1"/>
  <c r="G1691" i="1"/>
  <c r="E1691" i="1"/>
  <c r="I1691" i="1"/>
  <c r="F1707" i="1"/>
  <c r="L1707" i="1"/>
  <c r="H1707" i="1"/>
  <c r="K1707" i="1"/>
  <c r="G1707" i="1"/>
  <c r="E1707" i="1"/>
  <c r="I1707" i="1"/>
  <c r="F1723" i="1"/>
  <c r="L1723" i="1"/>
  <c r="H1723" i="1"/>
  <c r="K1723" i="1"/>
  <c r="G1723" i="1"/>
  <c r="E1723" i="1"/>
  <c r="I1723" i="1"/>
  <c r="I1742" i="1"/>
  <c r="E1742" i="1"/>
  <c r="L1742" i="1"/>
  <c r="G1742" i="1"/>
  <c r="H1742" i="1"/>
  <c r="J1742" i="1" s="1"/>
  <c r="K1742" i="1"/>
  <c r="F1742" i="1"/>
  <c r="F1761" i="1"/>
  <c r="I1761" i="1"/>
  <c r="E1761" i="1"/>
  <c r="H1761" i="1"/>
  <c r="L1761" i="1"/>
  <c r="K1761" i="1"/>
  <c r="G1761" i="1"/>
  <c r="F1793" i="1"/>
  <c r="I1793" i="1"/>
  <c r="E1793" i="1"/>
  <c r="H1793" i="1"/>
  <c r="J1793" i="1" s="1"/>
  <c r="L1793" i="1"/>
  <c r="K1793" i="1"/>
  <c r="G1793" i="1"/>
  <c r="F1831" i="1"/>
  <c r="I1831" i="1"/>
  <c r="E1831" i="1"/>
  <c r="H1831" i="1"/>
  <c r="J1831" i="1" s="1"/>
  <c r="L1831" i="1"/>
  <c r="K1831" i="1"/>
  <c r="G1831" i="1"/>
  <c r="I1867" i="1"/>
  <c r="E1867" i="1"/>
  <c r="K1867" i="1"/>
  <c r="G1867" i="1"/>
  <c r="H1867" i="1"/>
  <c r="J1867" i="1" s="1"/>
  <c r="F1867" i="1"/>
  <c r="L1867" i="1"/>
  <c r="L1669" i="1"/>
  <c r="H1669" i="1"/>
  <c r="F1669" i="1"/>
  <c r="G1669" i="1"/>
  <c r="K1669" i="1"/>
  <c r="I1669" i="1"/>
  <c r="E1669" i="1"/>
  <c r="L1685" i="1"/>
  <c r="H1685" i="1"/>
  <c r="F1685" i="1"/>
  <c r="I1685" i="1"/>
  <c r="E1685" i="1"/>
  <c r="K1685" i="1"/>
  <c r="G1685" i="1"/>
  <c r="L1701" i="1"/>
  <c r="H1701" i="1"/>
  <c r="F1701" i="1"/>
  <c r="I1701" i="1"/>
  <c r="E1701" i="1"/>
  <c r="K1701" i="1"/>
  <c r="G1701" i="1"/>
  <c r="L1717" i="1"/>
  <c r="H1717" i="1"/>
  <c r="J1717" i="1" s="1"/>
  <c r="F1717" i="1"/>
  <c r="I1717" i="1"/>
  <c r="E1717" i="1"/>
  <c r="K1717" i="1"/>
  <c r="G1717" i="1"/>
  <c r="I1734" i="1"/>
  <c r="E1734" i="1"/>
  <c r="L1734" i="1"/>
  <c r="G1734" i="1"/>
  <c r="K1734" i="1"/>
  <c r="F1734" i="1"/>
  <c r="H1734" i="1"/>
  <c r="J1734" i="1" s="1"/>
  <c r="F1757" i="1"/>
  <c r="I1757" i="1"/>
  <c r="E1757" i="1"/>
  <c r="L1757" i="1"/>
  <c r="H1757" i="1"/>
  <c r="G1757" i="1"/>
  <c r="K1757" i="1"/>
  <c r="F1789" i="1"/>
  <c r="I1789" i="1"/>
  <c r="E1789" i="1"/>
  <c r="L1789" i="1"/>
  <c r="H1789" i="1"/>
  <c r="J1789" i="1" s="1"/>
  <c r="G1789" i="1"/>
  <c r="K1789" i="1"/>
  <c r="F1820" i="1"/>
  <c r="I1820" i="1"/>
  <c r="E1820" i="1"/>
  <c r="L1820" i="1"/>
  <c r="H1820" i="1"/>
  <c r="G1820" i="1"/>
  <c r="K1820" i="1"/>
  <c r="F1859" i="1"/>
  <c r="I1859" i="1"/>
  <c r="E1859" i="1"/>
  <c r="L1859" i="1"/>
  <c r="H1859" i="1"/>
  <c r="G1859" i="1"/>
  <c r="K1859" i="1"/>
  <c r="I1754" i="1"/>
  <c r="E1754" i="1"/>
  <c r="L1754" i="1"/>
  <c r="H1754" i="1"/>
  <c r="J1754" i="1" s="1"/>
  <c r="G1754" i="1"/>
  <c r="K1754" i="1"/>
  <c r="F1754" i="1"/>
  <c r="I1770" i="1"/>
  <c r="E1770" i="1"/>
  <c r="L1770" i="1"/>
  <c r="H1770" i="1"/>
  <c r="G1770" i="1"/>
  <c r="K1770" i="1"/>
  <c r="F1770" i="1"/>
  <c r="I1786" i="1"/>
  <c r="E1786" i="1"/>
  <c r="L1786" i="1"/>
  <c r="H1786" i="1"/>
  <c r="G1786" i="1"/>
  <c r="K1786" i="1"/>
  <c r="F1786" i="1"/>
  <c r="I1805" i="1"/>
  <c r="E1805" i="1"/>
  <c r="L1805" i="1"/>
  <c r="H1805" i="1"/>
  <c r="K1805" i="1"/>
  <c r="G1805" i="1"/>
  <c r="F1805" i="1"/>
  <c r="I1821" i="1"/>
  <c r="E1821" i="1"/>
  <c r="L1821" i="1"/>
  <c r="H1821" i="1"/>
  <c r="J1821" i="1" s="1"/>
  <c r="K1821" i="1"/>
  <c r="G1821" i="1"/>
  <c r="F1821" i="1"/>
  <c r="I1840" i="1"/>
  <c r="E1840" i="1"/>
  <c r="L1840" i="1"/>
  <c r="H1840" i="1"/>
  <c r="G1840" i="1"/>
  <c r="K1840" i="1"/>
  <c r="F1840" i="1"/>
  <c r="I1856" i="1"/>
  <c r="E1856" i="1"/>
  <c r="L1856" i="1"/>
  <c r="H1856" i="1"/>
  <c r="G1856" i="1"/>
  <c r="K1856" i="1"/>
  <c r="F1856" i="1"/>
  <c r="I1920" i="1"/>
  <c r="E1920" i="1"/>
  <c r="K1920" i="1"/>
  <c r="F1920" i="1"/>
  <c r="H1920" i="1"/>
  <c r="J1920" i="1" s="1"/>
  <c r="L1920" i="1"/>
  <c r="G1920" i="1"/>
  <c r="L1735" i="1"/>
  <c r="H1735" i="1"/>
  <c r="J1735" i="1" s="1"/>
  <c r="K1735" i="1"/>
  <c r="F1735" i="1"/>
  <c r="I1735" i="1"/>
  <c r="G1735" i="1"/>
  <c r="E1735" i="1"/>
  <c r="L1751" i="1"/>
  <c r="H1751" i="1"/>
  <c r="K1751" i="1"/>
  <c r="G1751" i="1"/>
  <c r="F1751" i="1"/>
  <c r="E1751" i="1"/>
  <c r="I1751" i="1"/>
  <c r="L1767" i="1"/>
  <c r="H1767" i="1"/>
  <c r="J1767" i="1" s="1"/>
  <c r="K1767" i="1"/>
  <c r="G1767" i="1"/>
  <c r="F1767" i="1"/>
  <c r="E1767" i="1"/>
  <c r="I1767" i="1"/>
  <c r="L1783" i="1"/>
  <c r="H1783" i="1"/>
  <c r="K1783" i="1"/>
  <c r="G1783" i="1"/>
  <c r="F1783" i="1"/>
  <c r="E1783" i="1"/>
  <c r="I1783" i="1"/>
  <c r="L1799" i="1"/>
  <c r="H1799" i="1"/>
  <c r="K1799" i="1"/>
  <c r="G1799" i="1"/>
  <c r="F1799" i="1"/>
  <c r="E1799" i="1"/>
  <c r="I1799" i="1"/>
  <c r="L1814" i="1"/>
  <c r="H1814" i="1"/>
  <c r="K1814" i="1"/>
  <c r="G1814" i="1"/>
  <c r="F1814" i="1"/>
  <c r="E1814" i="1"/>
  <c r="I1814" i="1"/>
  <c r="L1829" i="1"/>
  <c r="H1829" i="1"/>
  <c r="J1829" i="1" s="1"/>
  <c r="K1829" i="1"/>
  <c r="G1829" i="1"/>
  <c r="F1829" i="1"/>
  <c r="E1829" i="1"/>
  <c r="I1829" i="1"/>
  <c r="L1845" i="1"/>
  <c r="H1845" i="1"/>
  <c r="K1845" i="1"/>
  <c r="G1845" i="1"/>
  <c r="F1845" i="1"/>
  <c r="E1845" i="1"/>
  <c r="I1845" i="1"/>
  <c r="I1863" i="1"/>
  <c r="E1863" i="1"/>
  <c r="K1863" i="1"/>
  <c r="G1863" i="1"/>
  <c r="L1863" i="1"/>
  <c r="H1863" i="1"/>
  <c r="J1863" i="1" s="1"/>
  <c r="F1863" i="1"/>
  <c r="L1923" i="1"/>
  <c r="H1923" i="1"/>
  <c r="F1923" i="1"/>
  <c r="E1923" i="1"/>
  <c r="I1923" i="1"/>
  <c r="G1923" i="1"/>
  <c r="K1923" i="1"/>
  <c r="K1873" i="1"/>
  <c r="G1873" i="1"/>
  <c r="I1873" i="1"/>
  <c r="E1873" i="1"/>
  <c r="L1873" i="1"/>
  <c r="H1873" i="1"/>
  <c r="J1873" i="1" s="1"/>
  <c r="F1873" i="1"/>
  <c r="K1889" i="1"/>
  <c r="G1889" i="1"/>
  <c r="I1889" i="1"/>
  <c r="E1889" i="1"/>
  <c r="L1889" i="1"/>
  <c r="H1889" i="1"/>
  <c r="F1889" i="1"/>
  <c r="K1905" i="1"/>
  <c r="G1905" i="1"/>
  <c r="I1905" i="1"/>
  <c r="E1905" i="1"/>
  <c r="L1905" i="1"/>
  <c r="H1905" i="1"/>
  <c r="F1905" i="1"/>
  <c r="K1918" i="1"/>
  <c r="G1918" i="1"/>
  <c r="H1918" i="1"/>
  <c r="E1918" i="1"/>
  <c r="I1918" i="1"/>
  <c r="F1918" i="1"/>
  <c r="L1918" i="1"/>
  <c r="I1958" i="1"/>
  <c r="E1958" i="1"/>
  <c r="K1958" i="1"/>
  <c r="G1958" i="1"/>
  <c r="F1958" i="1"/>
  <c r="H1958" i="1"/>
  <c r="J1958" i="1" s="1"/>
  <c r="L1958" i="1"/>
  <c r="F1870" i="1"/>
  <c r="L1870" i="1"/>
  <c r="H1870" i="1"/>
  <c r="J1870" i="1" s="1"/>
  <c r="K1870" i="1"/>
  <c r="G1870" i="1"/>
  <c r="I1870" i="1"/>
  <c r="E1870" i="1"/>
  <c r="F1886" i="1"/>
  <c r="L1886" i="1"/>
  <c r="H1886" i="1"/>
  <c r="J1886" i="1" s="1"/>
  <c r="K1886" i="1"/>
  <c r="G1886" i="1"/>
  <c r="I1886" i="1"/>
  <c r="E1886" i="1"/>
  <c r="F1902" i="1"/>
  <c r="L1902" i="1"/>
  <c r="H1902" i="1"/>
  <c r="J1902" i="1" s="1"/>
  <c r="K1902" i="1"/>
  <c r="G1902" i="1"/>
  <c r="I1902" i="1"/>
  <c r="E1902" i="1"/>
  <c r="K1928" i="1"/>
  <c r="G1928" i="1"/>
  <c r="I1928" i="1"/>
  <c r="E1928" i="1"/>
  <c r="H1928" i="1"/>
  <c r="J1928" i="1" s="1"/>
  <c r="L1928" i="1"/>
  <c r="F1928" i="1"/>
  <c r="F1983" i="1"/>
  <c r="K1983" i="1"/>
  <c r="E1983" i="1"/>
  <c r="H1983" i="1"/>
  <c r="L1983" i="1"/>
  <c r="G1983" i="1"/>
  <c r="I1983" i="1"/>
  <c r="L1868" i="1"/>
  <c r="H1868" i="1"/>
  <c r="F1868" i="1"/>
  <c r="I1868" i="1"/>
  <c r="E1868" i="1"/>
  <c r="K1868" i="1"/>
  <c r="G1868" i="1"/>
  <c r="L1884" i="1"/>
  <c r="H1884" i="1"/>
  <c r="F1884" i="1"/>
  <c r="I1884" i="1"/>
  <c r="E1884" i="1"/>
  <c r="K1884" i="1"/>
  <c r="G1884" i="1"/>
  <c r="L1900" i="1"/>
  <c r="H1900" i="1"/>
  <c r="J1900" i="1" s="1"/>
  <c r="F1900" i="1"/>
  <c r="I1900" i="1"/>
  <c r="E1900" i="1"/>
  <c r="K1900" i="1"/>
  <c r="G1900" i="1"/>
  <c r="I1916" i="1"/>
  <c r="E1916" i="1"/>
  <c r="L1916" i="1"/>
  <c r="G1916" i="1"/>
  <c r="K1916" i="1"/>
  <c r="F1916" i="1"/>
  <c r="H1916" i="1"/>
  <c r="J1916" i="1" s="1"/>
  <c r="K1932" i="1"/>
  <c r="G1932" i="1"/>
  <c r="I1932" i="1"/>
  <c r="E1932" i="1"/>
  <c r="L1932" i="1"/>
  <c r="H1932" i="1"/>
  <c r="F1932" i="1"/>
  <c r="K1940" i="1"/>
  <c r="G1940" i="1"/>
  <c r="I1940" i="1"/>
  <c r="E1940" i="1"/>
  <c r="L1940" i="1"/>
  <c r="H1940" i="1"/>
  <c r="F1940" i="1"/>
  <c r="K1956" i="1"/>
  <c r="G1956" i="1"/>
  <c r="I1956" i="1"/>
  <c r="E1956" i="1"/>
  <c r="L1956" i="1"/>
  <c r="H1956" i="1"/>
  <c r="J1956" i="1" s="1"/>
  <c r="F1956" i="1"/>
  <c r="I1972" i="1"/>
  <c r="E1972" i="1"/>
  <c r="H1972" i="1"/>
  <c r="J1972" i="1" s="1"/>
  <c r="K1972" i="1"/>
  <c r="F1972" i="1"/>
  <c r="G1972" i="1"/>
  <c r="L1972" i="1"/>
  <c r="I1998" i="1"/>
  <c r="E1998" i="1"/>
  <c r="K1998" i="1"/>
  <c r="G1998" i="1"/>
  <c r="F1998" i="1"/>
  <c r="H1998" i="1"/>
  <c r="J1998" i="1" s="1"/>
  <c r="L1998" i="1"/>
  <c r="L1921" i="1"/>
  <c r="H1921" i="1"/>
  <c r="G1921" i="1"/>
  <c r="E1921" i="1"/>
  <c r="I1921" i="1"/>
  <c r="K1921" i="1"/>
  <c r="F1921" i="1"/>
  <c r="F1937" i="1"/>
  <c r="L1937" i="1"/>
  <c r="H1937" i="1"/>
  <c r="K1937" i="1"/>
  <c r="G1937" i="1"/>
  <c r="E1937" i="1"/>
  <c r="I1937" i="1"/>
  <c r="F1953" i="1"/>
  <c r="L1953" i="1"/>
  <c r="H1953" i="1"/>
  <c r="J1953" i="1" s="1"/>
  <c r="K1953" i="1"/>
  <c r="G1953" i="1"/>
  <c r="E1953" i="1"/>
  <c r="I1953" i="1"/>
  <c r="F1969" i="1"/>
  <c r="L1969" i="1"/>
  <c r="H1969" i="1"/>
  <c r="K1969" i="1"/>
  <c r="G1969" i="1"/>
  <c r="E1969" i="1"/>
  <c r="I1969" i="1"/>
  <c r="K1992" i="1"/>
  <c r="G1992" i="1"/>
  <c r="I1992" i="1"/>
  <c r="E1992" i="1"/>
  <c r="H1992" i="1"/>
  <c r="J1992" i="1" s="1"/>
  <c r="L1992" i="1"/>
  <c r="F1992" i="1"/>
  <c r="L1931" i="1"/>
  <c r="H1931" i="1"/>
  <c r="J1931" i="1" s="1"/>
  <c r="F1931" i="1"/>
  <c r="E1931" i="1"/>
  <c r="I1931" i="1"/>
  <c r="G1931" i="1"/>
  <c r="K1931" i="1"/>
  <c r="L1947" i="1"/>
  <c r="H1947" i="1"/>
  <c r="J1947" i="1" s="1"/>
  <c r="F1947" i="1"/>
  <c r="I1947" i="1"/>
  <c r="E1947" i="1"/>
  <c r="K1947" i="1"/>
  <c r="G1947" i="1"/>
  <c r="L1963" i="1"/>
  <c r="H1963" i="1"/>
  <c r="F1963" i="1"/>
  <c r="I1963" i="1"/>
  <c r="E1963" i="1"/>
  <c r="K1963" i="1"/>
  <c r="G1963" i="1"/>
  <c r="K1982" i="1"/>
  <c r="G1982" i="1"/>
  <c r="I1982" i="1"/>
  <c r="L1982" i="1"/>
  <c r="F1982" i="1"/>
  <c r="E1982" i="1"/>
  <c r="H1982" i="1"/>
  <c r="J1982" i="1" s="1"/>
  <c r="I2035" i="1"/>
  <c r="E2035" i="1"/>
  <c r="K2035" i="1"/>
  <c r="G2035" i="1"/>
  <c r="F2035" i="1"/>
  <c r="H2035" i="1"/>
  <c r="J2035" i="1" s="1"/>
  <c r="L2035" i="1"/>
  <c r="K2004" i="1"/>
  <c r="G2004" i="1"/>
  <c r="I2004" i="1"/>
  <c r="E2004" i="1"/>
  <c r="L2004" i="1"/>
  <c r="H2004" i="1"/>
  <c r="F2004" i="1"/>
  <c r="K2020" i="1"/>
  <c r="G2020" i="1"/>
  <c r="I2020" i="1"/>
  <c r="E2020" i="1"/>
  <c r="L2020" i="1"/>
  <c r="H2020" i="1"/>
  <c r="F2020" i="1"/>
  <c r="I2039" i="1"/>
  <c r="E2039" i="1"/>
  <c r="K2039" i="1"/>
  <c r="G2039" i="1"/>
  <c r="F2039" i="1"/>
  <c r="L2039" i="1"/>
  <c r="H2039" i="1"/>
  <c r="L1977" i="1"/>
  <c r="H1977" i="1"/>
  <c r="J1977" i="1" s="1"/>
  <c r="K1977" i="1"/>
  <c r="F1977" i="1"/>
  <c r="I1977" i="1"/>
  <c r="G1977" i="1"/>
  <c r="E1977" i="1"/>
  <c r="F1993" i="1"/>
  <c r="L1993" i="1"/>
  <c r="H1993" i="1"/>
  <c r="J1993" i="1" s="1"/>
  <c r="G1993" i="1"/>
  <c r="K1993" i="1"/>
  <c r="I1993" i="1"/>
  <c r="E1993" i="1"/>
  <c r="F2009" i="1"/>
  <c r="L2009" i="1"/>
  <c r="H2009" i="1"/>
  <c r="K2009" i="1"/>
  <c r="G2009" i="1"/>
  <c r="E2009" i="1"/>
  <c r="I2009" i="1"/>
  <c r="F2025" i="1"/>
  <c r="L2025" i="1"/>
  <c r="H2025" i="1"/>
  <c r="K2025" i="1"/>
  <c r="G2025" i="1"/>
  <c r="E2025" i="1"/>
  <c r="I2025" i="1"/>
  <c r="I2055" i="1"/>
  <c r="E2055" i="1"/>
  <c r="K2055" i="1"/>
  <c r="G2055" i="1"/>
  <c r="F2055" i="1"/>
  <c r="L2055" i="1"/>
  <c r="H2055" i="1"/>
  <c r="L1995" i="1"/>
  <c r="H1995" i="1"/>
  <c r="J1995" i="1" s="1"/>
  <c r="F1995" i="1"/>
  <c r="I1995" i="1"/>
  <c r="E1995" i="1"/>
  <c r="K1995" i="1"/>
  <c r="G1995" i="1"/>
  <c r="L2011" i="1"/>
  <c r="H2011" i="1"/>
  <c r="F2011" i="1"/>
  <c r="I2011" i="1"/>
  <c r="E2011" i="1"/>
  <c r="K2011" i="1"/>
  <c r="G2011" i="1"/>
  <c r="L2027" i="1"/>
  <c r="H2027" i="1"/>
  <c r="F2027" i="1"/>
  <c r="I2027" i="1"/>
  <c r="E2027" i="1"/>
  <c r="K2027" i="1"/>
  <c r="G2027" i="1"/>
  <c r="I2063" i="1"/>
  <c r="E2063" i="1"/>
  <c r="K2063" i="1"/>
  <c r="G2063" i="1"/>
  <c r="F2063" i="1"/>
  <c r="L2063" i="1"/>
  <c r="H2063" i="1"/>
  <c r="K2053" i="1"/>
  <c r="G2053" i="1"/>
  <c r="I2053" i="1"/>
  <c r="E2053" i="1"/>
  <c r="L2053" i="1"/>
  <c r="H2053" i="1"/>
  <c r="F2053" i="1"/>
  <c r="I2081" i="1"/>
  <c r="E2081" i="1"/>
  <c r="K2081" i="1"/>
  <c r="G2081" i="1"/>
  <c r="F2081" i="1"/>
  <c r="H2081" i="1"/>
  <c r="J2081" i="1" s="1"/>
  <c r="L2081" i="1"/>
  <c r="F2038" i="1"/>
  <c r="L2038" i="1"/>
  <c r="H2038" i="1"/>
  <c r="K2038" i="1"/>
  <c r="G2038" i="1"/>
  <c r="E2038" i="1"/>
  <c r="I2038" i="1"/>
  <c r="F2054" i="1"/>
  <c r="L2054" i="1"/>
  <c r="H2054" i="1"/>
  <c r="K2054" i="1"/>
  <c r="G2054" i="1"/>
  <c r="E2054" i="1"/>
  <c r="I2054" i="1"/>
  <c r="I2067" i="1"/>
  <c r="E2067" i="1"/>
  <c r="L2067" i="1"/>
  <c r="G2067" i="1"/>
  <c r="H2067" i="1"/>
  <c r="K2067" i="1"/>
  <c r="F2067" i="1"/>
  <c r="L2040" i="1"/>
  <c r="H2040" i="1"/>
  <c r="F2040" i="1"/>
  <c r="I2040" i="1"/>
  <c r="E2040" i="1"/>
  <c r="K2040" i="1"/>
  <c r="G2040" i="1"/>
  <c r="L2056" i="1"/>
  <c r="H2056" i="1"/>
  <c r="F2056" i="1"/>
  <c r="I2056" i="1"/>
  <c r="E2056" i="1"/>
  <c r="K2056" i="1"/>
  <c r="G2056" i="1"/>
  <c r="I2093" i="1"/>
  <c r="E2093" i="1"/>
  <c r="K2093" i="1"/>
  <c r="G2093" i="1"/>
  <c r="F2093" i="1"/>
  <c r="L2093" i="1"/>
  <c r="H2093" i="1"/>
  <c r="K2083" i="1"/>
  <c r="G2083" i="1"/>
  <c r="I2083" i="1"/>
  <c r="E2083" i="1"/>
  <c r="L2083" i="1"/>
  <c r="H2083" i="1"/>
  <c r="F2083" i="1"/>
  <c r="K2097" i="1"/>
  <c r="G2097" i="1"/>
  <c r="H2097" i="1"/>
  <c r="J2097" i="1" s="1"/>
  <c r="E2097" i="1"/>
  <c r="I2097" i="1"/>
  <c r="L2097" i="1"/>
  <c r="F2097" i="1"/>
  <c r="F2072" i="1"/>
  <c r="L2072" i="1"/>
  <c r="H2072" i="1"/>
  <c r="J2072" i="1" s="1"/>
  <c r="G2072" i="1"/>
  <c r="K2072" i="1"/>
  <c r="I2072" i="1"/>
  <c r="E2072" i="1"/>
  <c r="F2088" i="1"/>
  <c r="L2088" i="1"/>
  <c r="H2088" i="1"/>
  <c r="K2088" i="1"/>
  <c r="G2088" i="1"/>
  <c r="I2088" i="1"/>
  <c r="E2088" i="1"/>
  <c r="I2101" i="1"/>
  <c r="E2101" i="1"/>
  <c r="K2101" i="1"/>
  <c r="G2101" i="1"/>
  <c r="F2101" i="1"/>
  <c r="L2101" i="1"/>
  <c r="H2101" i="1"/>
  <c r="J2101" i="1" s="1"/>
  <c r="L2078" i="1"/>
  <c r="H2078" i="1"/>
  <c r="F2078" i="1"/>
  <c r="I2078" i="1"/>
  <c r="E2078" i="1"/>
  <c r="K2078" i="1"/>
  <c r="G2078" i="1"/>
  <c r="L2094" i="1"/>
  <c r="H2094" i="1"/>
  <c r="F2094" i="1"/>
  <c r="I2094" i="1"/>
  <c r="E2094" i="1"/>
  <c r="K2094" i="1"/>
  <c r="G2094" i="1"/>
  <c r="K2103" i="1"/>
  <c r="G2103" i="1"/>
  <c r="I2103" i="1"/>
  <c r="E2103" i="1"/>
  <c r="L2103" i="1"/>
  <c r="H2103" i="1"/>
  <c r="J2103" i="1" s="1"/>
  <c r="F2103" i="1"/>
  <c r="K2119" i="1"/>
  <c r="G2119" i="1"/>
  <c r="I2119" i="1"/>
  <c r="E2119" i="1"/>
  <c r="L2119" i="1"/>
  <c r="H2119" i="1"/>
  <c r="F2119" i="1"/>
  <c r="F2100" i="1"/>
  <c r="L2100" i="1"/>
  <c r="H2100" i="1"/>
  <c r="J2100" i="1" s="1"/>
  <c r="K2100" i="1"/>
  <c r="G2100" i="1"/>
  <c r="I2100" i="1"/>
  <c r="E2100" i="1"/>
  <c r="F2116" i="1"/>
  <c r="L2116" i="1"/>
  <c r="H2116" i="1"/>
  <c r="K2116" i="1"/>
  <c r="G2116" i="1"/>
  <c r="E2116" i="1"/>
  <c r="I2116" i="1"/>
  <c r="F2132" i="1"/>
  <c r="L2132" i="1"/>
  <c r="H2132" i="1"/>
  <c r="K2132" i="1"/>
  <c r="G2132" i="1"/>
  <c r="E2132" i="1"/>
  <c r="I2132" i="1"/>
  <c r="L2114" i="1"/>
  <c r="H2114" i="1"/>
  <c r="J2114" i="1" s="1"/>
  <c r="F2114" i="1"/>
  <c r="I2114" i="1"/>
  <c r="E2114" i="1"/>
  <c r="G2114" i="1"/>
  <c r="K2114" i="1"/>
  <c r="L2130" i="1"/>
  <c r="H2130" i="1"/>
  <c r="F2130" i="1"/>
  <c r="I2130" i="1"/>
  <c r="E2130" i="1"/>
  <c r="G2130" i="1"/>
  <c r="K2130" i="1"/>
  <c r="J1100" i="1"/>
  <c r="K614" i="1"/>
  <c r="G614" i="1"/>
  <c r="E614" i="1"/>
  <c r="H614" i="1"/>
  <c r="J614" i="1" s="1"/>
  <c r="L614" i="1"/>
  <c r="F614" i="1"/>
  <c r="I614" i="1"/>
  <c r="I261" i="1"/>
  <c r="E261" i="1"/>
  <c r="K261" i="1"/>
  <c r="G261" i="1"/>
  <c r="F261" i="1"/>
  <c r="L261" i="1"/>
  <c r="H261" i="1"/>
  <c r="F478" i="1"/>
  <c r="K478" i="1"/>
  <c r="E478" i="1"/>
  <c r="H478" i="1"/>
  <c r="J478" i="1" s="1"/>
  <c r="L478" i="1"/>
  <c r="G478" i="1"/>
  <c r="I478" i="1"/>
  <c r="I491" i="1"/>
  <c r="E491" i="1"/>
  <c r="K491" i="1"/>
  <c r="F491" i="1"/>
  <c r="H491" i="1"/>
  <c r="J491" i="1" s="1"/>
  <c r="L491" i="1"/>
  <c r="G491" i="1"/>
  <c r="I121" i="1"/>
  <c r="E121" i="1"/>
  <c r="K121" i="1"/>
  <c r="G121" i="1"/>
  <c r="F121" i="1"/>
  <c r="L121" i="1"/>
  <c r="H121" i="1"/>
  <c r="J121" i="1" s="1"/>
  <c r="I377" i="1"/>
  <c r="E377" i="1"/>
  <c r="K377" i="1"/>
  <c r="G377" i="1"/>
  <c r="F377" i="1"/>
  <c r="L377" i="1"/>
  <c r="H377" i="1"/>
  <c r="I285" i="1"/>
  <c r="E285" i="1"/>
  <c r="K285" i="1"/>
  <c r="G285" i="1"/>
  <c r="F285" i="1"/>
  <c r="H285" i="1"/>
  <c r="J285" i="1" s="1"/>
  <c r="L285" i="1"/>
  <c r="I241" i="1"/>
  <c r="E241" i="1"/>
  <c r="K241" i="1"/>
  <c r="G241" i="1"/>
  <c r="F241" i="1"/>
  <c r="L241" i="1"/>
  <c r="H241" i="1"/>
  <c r="J241" i="1" s="1"/>
  <c r="K499" i="1"/>
  <c r="G499" i="1"/>
  <c r="I499" i="1"/>
  <c r="E499" i="1"/>
  <c r="F499" i="1"/>
  <c r="H499" i="1"/>
  <c r="L499" i="1"/>
  <c r="K135" i="1"/>
  <c r="G135" i="1"/>
  <c r="I135" i="1"/>
  <c r="E135" i="1"/>
  <c r="L135" i="1"/>
  <c r="H135" i="1"/>
  <c r="F135" i="1"/>
  <c r="K243" i="1"/>
  <c r="G243" i="1"/>
  <c r="I243" i="1"/>
  <c r="E243" i="1"/>
  <c r="L243" i="1"/>
  <c r="H243" i="1"/>
  <c r="J243" i="1" s="1"/>
  <c r="F243" i="1"/>
  <c r="K307" i="1"/>
  <c r="G307" i="1"/>
  <c r="I307" i="1"/>
  <c r="E307" i="1"/>
  <c r="L307" i="1"/>
  <c r="H307" i="1"/>
  <c r="F307" i="1"/>
  <c r="K371" i="1"/>
  <c r="G371" i="1"/>
  <c r="I371" i="1"/>
  <c r="E371" i="1"/>
  <c r="L371" i="1"/>
  <c r="H371" i="1"/>
  <c r="F371" i="1"/>
  <c r="K419" i="1"/>
  <c r="G419" i="1"/>
  <c r="I419" i="1"/>
  <c r="E419" i="1"/>
  <c r="L419" i="1"/>
  <c r="H419" i="1"/>
  <c r="F419" i="1"/>
  <c r="K511" i="1"/>
  <c r="G511" i="1"/>
  <c r="I511" i="1"/>
  <c r="E511" i="1"/>
  <c r="F511" i="1"/>
  <c r="L511" i="1"/>
  <c r="H511" i="1"/>
  <c r="J511" i="1" s="1"/>
  <c r="I672" i="1"/>
  <c r="E672" i="1"/>
  <c r="K672" i="1"/>
  <c r="F672" i="1"/>
  <c r="H672" i="1"/>
  <c r="L672" i="1"/>
  <c r="G672" i="1"/>
  <c r="F1027" i="1"/>
  <c r="K1027" i="1"/>
  <c r="E1027" i="1"/>
  <c r="H1027" i="1"/>
  <c r="J1027" i="1" s="1"/>
  <c r="G1027" i="1"/>
  <c r="L1027" i="1"/>
  <c r="I1027" i="1"/>
  <c r="K35" i="1"/>
  <c r="G35" i="1"/>
  <c r="I35" i="1"/>
  <c r="E35" i="1"/>
  <c r="H35" i="1"/>
  <c r="J35" i="1" s="1"/>
  <c r="L35" i="1"/>
  <c r="F35" i="1"/>
  <c r="K95" i="1"/>
  <c r="G95" i="1"/>
  <c r="I95" i="1"/>
  <c r="E95" i="1"/>
  <c r="L95" i="1"/>
  <c r="H95" i="1"/>
  <c r="J95" i="1" s="1"/>
  <c r="F95" i="1"/>
  <c r="K187" i="1"/>
  <c r="G187" i="1"/>
  <c r="I187" i="1"/>
  <c r="E187" i="1"/>
  <c r="H187" i="1"/>
  <c r="L187" i="1"/>
  <c r="F187" i="1"/>
  <c r="F60" i="1"/>
  <c r="L60" i="1"/>
  <c r="H60" i="1"/>
  <c r="J60" i="1" s="1"/>
  <c r="K60" i="1"/>
  <c r="G60" i="1"/>
  <c r="I60" i="1"/>
  <c r="E60" i="1"/>
  <c r="F124" i="1"/>
  <c r="L124" i="1"/>
  <c r="H124" i="1"/>
  <c r="J124" i="1" s="1"/>
  <c r="G124" i="1"/>
  <c r="K124" i="1"/>
  <c r="I124" i="1"/>
  <c r="E124" i="1"/>
  <c r="F172" i="1"/>
  <c r="L172" i="1"/>
  <c r="H172" i="1"/>
  <c r="K172" i="1"/>
  <c r="G172" i="1"/>
  <c r="I172" i="1"/>
  <c r="E172" i="1"/>
  <c r="F236" i="1"/>
  <c r="L236" i="1"/>
  <c r="H236" i="1"/>
  <c r="J236" i="1" s="1"/>
  <c r="K236" i="1"/>
  <c r="G236" i="1"/>
  <c r="I236" i="1"/>
  <c r="E236" i="1"/>
  <c r="F284" i="1"/>
  <c r="L284" i="1"/>
  <c r="H284" i="1"/>
  <c r="J284" i="1" s="1"/>
  <c r="K284" i="1"/>
  <c r="G284" i="1"/>
  <c r="I284" i="1"/>
  <c r="E284" i="1"/>
  <c r="F332" i="1"/>
  <c r="L332" i="1"/>
  <c r="H332" i="1"/>
  <c r="J332" i="1" s="1"/>
  <c r="K332" i="1"/>
  <c r="G332" i="1"/>
  <c r="I332" i="1"/>
  <c r="E332" i="1"/>
  <c r="F380" i="1"/>
  <c r="L380" i="1"/>
  <c r="H380" i="1"/>
  <c r="K380" i="1"/>
  <c r="G380" i="1"/>
  <c r="I380" i="1"/>
  <c r="E380" i="1"/>
  <c r="F450" i="1"/>
  <c r="L450" i="1"/>
  <c r="G450" i="1"/>
  <c r="I450" i="1"/>
  <c r="H450" i="1"/>
  <c r="J450" i="1" s="1"/>
  <c r="E450" i="1"/>
  <c r="K450" i="1"/>
  <c r="I560" i="1"/>
  <c r="E560" i="1"/>
  <c r="K560" i="1"/>
  <c r="F560" i="1"/>
  <c r="H560" i="1"/>
  <c r="J560" i="1" s="1"/>
  <c r="L560" i="1"/>
  <c r="G560" i="1"/>
  <c r="I941" i="1"/>
  <c r="E941" i="1"/>
  <c r="K941" i="1"/>
  <c r="G941" i="1"/>
  <c r="F941" i="1"/>
  <c r="H941" i="1"/>
  <c r="L941" i="1"/>
  <c r="L31" i="1"/>
  <c r="H31" i="1"/>
  <c r="J31" i="1" s="1"/>
  <c r="F31" i="1"/>
  <c r="I31" i="1"/>
  <c r="E31" i="1"/>
  <c r="K31" i="1"/>
  <c r="G31" i="1"/>
  <c r="L98" i="1"/>
  <c r="H98" i="1"/>
  <c r="J98" i="1" s="1"/>
  <c r="F98" i="1"/>
  <c r="E98" i="1"/>
  <c r="I98" i="1"/>
  <c r="K98" i="1"/>
  <c r="G98" i="1"/>
  <c r="L146" i="1"/>
  <c r="H146" i="1"/>
  <c r="F146" i="1"/>
  <c r="I146" i="1"/>
  <c r="E146" i="1"/>
  <c r="K146" i="1"/>
  <c r="G146" i="1"/>
  <c r="L210" i="1"/>
  <c r="H210" i="1"/>
  <c r="F210" i="1"/>
  <c r="I210" i="1"/>
  <c r="E210" i="1"/>
  <c r="K210" i="1"/>
  <c r="G210" i="1"/>
  <c r="L258" i="1"/>
  <c r="H258" i="1"/>
  <c r="J258" i="1" s="1"/>
  <c r="F258" i="1"/>
  <c r="I258" i="1"/>
  <c r="E258" i="1"/>
  <c r="K258" i="1"/>
  <c r="G258" i="1"/>
  <c r="L322" i="1"/>
  <c r="H322" i="1"/>
  <c r="J322" i="1" s="1"/>
  <c r="F322" i="1"/>
  <c r="I322" i="1"/>
  <c r="E322" i="1"/>
  <c r="K322" i="1"/>
  <c r="G322" i="1"/>
  <c r="L370" i="1"/>
  <c r="H370" i="1"/>
  <c r="F370" i="1"/>
  <c r="I370" i="1"/>
  <c r="E370" i="1"/>
  <c r="K370" i="1"/>
  <c r="G370" i="1"/>
  <c r="I439" i="1"/>
  <c r="E439" i="1"/>
  <c r="L439" i="1"/>
  <c r="G439" i="1"/>
  <c r="K439" i="1"/>
  <c r="F439" i="1"/>
  <c r="H439" i="1"/>
  <c r="I544" i="1"/>
  <c r="E544" i="1"/>
  <c r="K544" i="1"/>
  <c r="F544" i="1"/>
  <c r="H544" i="1"/>
  <c r="J544" i="1" s="1"/>
  <c r="G544" i="1"/>
  <c r="L544" i="1"/>
  <c r="I893" i="1"/>
  <c r="E893" i="1"/>
  <c r="K893" i="1"/>
  <c r="G893" i="1"/>
  <c r="F893" i="1"/>
  <c r="H893" i="1"/>
  <c r="J893" i="1" s="1"/>
  <c r="L893" i="1"/>
  <c r="I632" i="1"/>
  <c r="E632" i="1"/>
  <c r="H632" i="1"/>
  <c r="J632" i="1" s="1"/>
  <c r="K632" i="1"/>
  <c r="F632" i="1"/>
  <c r="G632" i="1"/>
  <c r="L632" i="1"/>
  <c r="K700" i="1"/>
  <c r="G700" i="1"/>
  <c r="I700" i="1"/>
  <c r="E700" i="1"/>
  <c r="F700" i="1"/>
  <c r="L700" i="1"/>
  <c r="H700" i="1"/>
  <c r="J700" i="1" s="1"/>
  <c r="I825" i="1"/>
  <c r="E825" i="1"/>
  <c r="K825" i="1"/>
  <c r="G825" i="1"/>
  <c r="F825" i="1"/>
  <c r="L825" i="1"/>
  <c r="H825" i="1"/>
  <c r="I953" i="1"/>
  <c r="E953" i="1"/>
  <c r="K953" i="1"/>
  <c r="G953" i="1"/>
  <c r="F953" i="1"/>
  <c r="L953" i="1"/>
  <c r="H953" i="1"/>
  <c r="J953" i="1" s="1"/>
  <c r="I1157" i="1"/>
  <c r="E1157" i="1"/>
  <c r="K1157" i="1"/>
  <c r="G1157" i="1"/>
  <c r="F1157" i="1"/>
  <c r="H1157" i="1"/>
  <c r="J1157" i="1" s="1"/>
  <c r="L1157" i="1"/>
  <c r="L456" i="1"/>
  <c r="H456" i="1"/>
  <c r="K456" i="1"/>
  <c r="F456" i="1"/>
  <c r="I456" i="1"/>
  <c r="G456" i="1"/>
  <c r="E456" i="1"/>
  <c r="F504" i="1"/>
  <c r="L504" i="1"/>
  <c r="H504" i="1"/>
  <c r="I504" i="1"/>
  <c r="E504" i="1"/>
  <c r="K504" i="1"/>
  <c r="G504" i="1"/>
  <c r="I580" i="1"/>
  <c r="E580" i="1"/>
  <c r="L580" i="1"/>
  <c r="G580" i="1"/>
  <c r="K580" i="1"/>
  <c r="F580" i="1"/>
  <c r="H580" i="1"/>
  <c r="J580" i="1" s="1"/>
  <c r="F663" i="1"/>
  <c r="L663" i="1"/>
  <c r="G663" i="1"/>
  <c r="I663" i="1"/>
  <c r="H663" i="1"/>
  <c r="E663" i="1"/>
  <c r="K663" i="1"/>
  <c r="I742" i="1"/>
  <c r="E742" i="1"/>
  <c r="K742" i="1"/>
  <c r="G742" i="1"/>
  <c r="H742" i="1"/>
  <c r="J742" i="1" s="1"/>
  <c r="L742" i="1"/>
  <c r="F742" i="1"/>
  <c r="K843" i="1"/>
  <c r="G843" i="1"/>
  <c r="I843" i="1"/>
  <c r="E843" i="1"/>
  <c r="H843" i="1"/>
  <c r="J843" i="1" s="1"/>
  <c r="L843" i="1"/>
  <c r="F843" i="1"/>
  <c r="K971" i="1"/>
  <c r="G971" i="1"/>
  <c r="I971" i="1"/>
  <c r="E971" i="1"/>
  <c r="H971" i="1"/>
  <c r="L971" i="1"/>
  <c r="F971" i="1"/>
  <c r="I1224" i="1"/>
  <c r="E1224" i="1"/>
  <c r="K1224" i="1"/>
  <c r="G1224" i="1"/>
  <c r="F1224" i="1"/>
  <c r="H1224" i="1"/>
  <c r="J1224" i="1" s="1"/>
  <c r="L1224" i="1"/>
  <c r="K562" i="1"/>
  <c r="G562" i="1"/>
  <c r="I562" i="1"/>
  <c r="L562" i="1"/>
  <c r="F562" i="1"/>
  <c r="H562" i="1"/>
  <c r="E562" i="1"/>
  <c r="I652" i="1"/>
  <c r="E652" i="1"/>
  <c r="L652" i="1"/>
  <c r="G652" i="1"/>
  <c r="K652" i="1"/>
  <c r="F652" i="1"/>
  <c r="H652" i="1"/>
  <c r="I754" i="1"/>
  <c r="E754" i="1"/>
  <c r="K754" i="1"/>
  <c r="G754" i="1"/>
  <c r="L754" i="1"/>
  <c r="H754" i="1"/>
  <c r="J754" i="1" s="1"/>
  <c r="F754" i="1"/>
  <c r="K815" i="1"/>
  <c r="G815" i="1"/>
  <c r="I815" i="1"/>
  <c r="E815" i="1"/>
  <c r="L815" i="1"/>
  <c r="H815" i="1"/>
  <c r="F815" i="1"/>
  <c r="K943" i="1"/>
  <c r="G943" i="1"/>
  <c r="I943" i="1"/>
  <c r="E943" i="1"/>
  <c r="L943" i="1"/>
  <c r="H943" i="1"/>
  <c r="F943" i="1"/>
  <c r="I1105" i="1"/>
  <c r="E1105" i="1"/>
  <c r="K1105" i="1"/>
  <c r="G1105" i="1"/>
  <c r="F1105" i="1"/>
  <c r="L1105" i="1"/>
  <c r="H1105" i="1"/>
  <c r="L541" i="1"/>
  <c r="H541" i="1"/>
  <c r="J541" i="1" s="1"/>
  <c r="K541" i="1"/>
  <c r="F541" i="1"/>
  <c r="I541" i="1"/>
  <c r="E541" i="1"/>
  <c r="G541" i="1"/>
  <c r="L605" i="1"/>
  <c r="H605" i="1"/>
  <c r="J605" i="1" s="1"/>
  <c r="K605" i="1"/>
  <c r="F605" i="1"/>
  <c r="I605" i="1"/>
  <c r="G605" i="1"/>
  <c r="E605" i="1"/>
  <c r="L653" i="1"/>
  <c r="H653" i="1"/>
  <c r="K653" i="1"/>
  <c r="F653" i="1"/>
  <c r="I653" i="1"/>
  <c r="G653" i="1"/>
  <c r="E653" i="1"/>
  <c r="F701" i="1"/>
  <c r="L701" i="1"/>
  <c r="H701" i="1"/>
  <c r="I701" i="1"/>
  <c r="E701" i="1"/>
  <c r="K701" i="1"/>
  <c r="G701" i="1"/>
  <c r="F765" i="1"/>
  <c r="L765" i="1"/>
  <c r="H765" i="1"/>
  <c r="J765" i="1" s="1"/>
  <c r="I765" i="1"/>
  <c r="E765" i="1"/>
  <c r="K765" i="1"/>
  <c r="G765" i="1"/>
  <c r="F816" i="1"/>
  <c r="L816" i="1"/>
  <c r="H816" i="1"/>
  <c r="K816" i="1"/>
  <c r="G816" i="1"/>
  <c r="E816" i="1"/>
  <c r="I816" i="1"/>
  <c r="F864" i="1"/>
  <c r="L864" i="1"/>
  <c r="H864" i="1"/>
  <c r="K864" i="1"/>
  <c r="G864" i="1"/>
  <c r="E864" i="1"/>
  <c r="I864" i="1"/>
  <c r="F928" i="1"/>
  <c r="L928" i="1"/>
  <c r="H928" i="1"/>
  <c r="K928" i="1"/>
  <c r="G928" i="1"/>
  <c r="E928" i="1"/>
  <c r="I928" i="1"/>
  <c r="F976" i="1"/>
  <c r="L976" i="1"/>
  <c r="H976" i="1"/>
  <c r="K976" i="1"/>
  <c r="G976" i="1"/>
  <c r="E976" i="1"/>
  <c r="I976" i="1"/>
  <c r="F1031" i="1"/>
  <c r="L1031" i="1"/>
  <c r="G1031" i="1"/>
  <c r="I1031" i="1"/>
  <c r="H1031" i="1"/>
  <c r="E1031" i="1"/>
  <c r="K1031" i="1"/>
  <c r="K1103" i="1"/>
  <c r="G1103" i="1"/>
  <c r="I1103" i="1"/>
  <c r="E1103" i="1"/>
  <c r="H1103" i="1"/>
  <c r="J1103" i="1" s="1"/>
  <c r="L1103" i="1"/>
  <c r="F1103" i="1"/>
  <c r="L699" i="1"/>
  <c r="H699" i="1"/>
  <c r="J699" i="1" s="1"/>
  <c r="F699" i="1"/>
  <c r="K699" i="1"/>
  <c r="G699" i="1"/>
  <c r="E699" i="1"/>
  <c r="I699" i="1"/>
  <c r="L747" i="1"/>
  <c r="H747" i="1"/>
  <c r="F747" i="1"/>
  <c r="K747" i="1"/>
  <c r="G747" i="1"/>
  <c r="E747" i="1"/>
  <c r="I747" i="1"/>
  <c r="L810" i="1"/>
  <c r="H810" i="1"/>
  <c r="F810" i="1"/>
  <c r="I810" i="1"/>
  <c r="E810" i="1"/>
  <c r="K810" i="1"/>
  <c r="G810" i="1"/>
  <c r="L874" i="1"/>
  <c r="H874" i="1"/>
  <c r="F874" i="1"/>
  <c r="I874" i="1"/>
  <c r="E874" i="1"/>
  <c r="K874" i="1"/>
  <c r="G874" i="1"/>
  <c r="L922" i="1"/>
  <c r="H922" i="1"/>
  <c r="J922" i="1" s="1"/>
  <c r="F922" i="1"/>
  <c r="I922" i="1"/>
  <c r="E922" i="1"/>
  <c r="K922" i="1"/>
  <c r="G922" i="1"/>
  <c r="L986" i="1"/>
  <c r="H986" i="1"/>
  <c r="J986" i="1" s="1"/>
  <c r="F986" i="1"/>
  <c r="I986" i="1"/>
  <c r="E986" i="1"/>
  <c r="K986" i="1"/>
  <c r="G986" i="1"/>
  <c r="K1076" i="1"/>
  <c r="G1076" i="1"/>
  <c r="I1076" i="1"/>
  <c r="E1076" i="1"/>
  <c r="L1076" i="1"/>
  <c r="H1076" i="1"/>
  <c r="F1076" i="1"/>
  <c r="I1236" i="1"/>
  <c r="E1236" i="1"/>
  <c r="K1236" i="1"/>
  <c r="G1236" i="1"/>
  <c r="F1236" i="1"/>
  <c r="L1236" i="1"/>
  <c r="H1236" i="1"/>
  <c r="K1139" i="1"/>
  <c r="G1139" i="1"/>
  <c r="I1139" i="1"/>
  <c r="E1139" i="1"/>
  <c r="L1139" i="1"/>
  <c r="H1139" i="1"/>
  <c r="J1139" i="1" s="1"/>
  <c r="F1139" i="1"/>
  <c r="K1187" i="1"/>
  <c r="G1187" i="1"/>
  <c r="I1187" i="1"/>
  <c r="E1187" i="1"/>
  <c r="L1187" i="1"/>
  <c r="H1187" i="1"/>
  <c r="F1187" i="1"/>
  <c r="K1250" i="1"/>
  <c r="G1250" i="1"/>
  <c r="I1250" i="1"/>
  <c r="E1250" i="1"/>
  <c r="L1250" i="1"/>
  <c r="H1250" i="1"/>
  <c r="F1250" i="1"/>
  <c r="I1341" i="1"/>
  <c r="E1341" i="1"/>
  <c r="K1341" i="1"/>
  <c r="G1341" i="1"/>
  <c r="F1341" i="1"/>
  <c r="L1341" i="1"/>
  <c r="H1341" i="1"/>
  <c r="K1670" i="1"/>
  <c r="G1670" i="1"/>
  <c r="I1670" i="1"/>
  <c r="E1670" i="1"/>
  <c r="F1670" i="1"/>
  <c r="H1670" i="1"/>
  <c r="J1670" i="1" s="1"/>
  <c r="L1670" i="1"/>
  <c r="L1053" i="1"/>
  <c r="H1053" i="1"/>
  <c r="J1053" i="1" s="1"/>
  <c r="K1053" i="1"/>
  <c r="F1053" i="1"/>
  <c r="I1053" i="1"/>
  <c r="G1053" i="1"/>
  <c r="E1053" i="1"/>
  <c r="F1104" i="1"/>
  <c r="L1104" i="1"/>
  <c r="H1104" i="1"/>
  <c r="G1104" i="1"/>
  <c r="K1104" i="1"/>
  <c r="E1104" i="1"/>
  <c r="I1104" i="1"/>
  <c r="F1168" i="1"/>
  <c r="L1168" i="1"/>
  <c r="H1168" i="1"/>
  <c r="K1168" i="1"/>
  <c r="G1168" i="1"/>
  <c r="E1168" i="1"/>
  <c r="I1168" i="1"/>
  <c r="F1231" i="1"/>
  <c r="L1231" i="1"/>
  <c r="H1231" i="1"/>
  <c r="K1231" i="1"/>
  <c r="G1231" i="1"/>
  <c r="I1231" i="1"/>
  <c r="E1231" i="1"/>
  <c r="I1307" i="1"/>
  <c r="E1307" i="1"/>
  <c r="L1307" i="1"/>
  <c r="G1307" i="1"/>
  <c r="H1307" i="1"/>
  <c r="K1307" i="1"/>
  <c r="F1307" i="1"/>
  <c r="K1474" i="1"/>
  <c r="G1474" i="1"/>
  <c r="E1474" i="1"/>
  <c r="H1474" i="1"/>
  <c r="J1474" i="1" s="1"/>
  <c r="L1474" i="1"/>
  <c r="F1474" i="1"/>
  <c r="I1474" i="1"/>
  <c r="L1099" i="1"/>
  <c r="H1099" i="1"/>
  <c r="F1099" i="1"/>
  <c r="E1099" i="1"/>
  <c r="I1099" i="1"/>
  <c r="G1099" i="1"/>
  <c r="K1099" i="1"/>
  <c r="L1162" i="1"/>
  <c r="H1162" i="1"/>
  <c r="J1162" i="1" s="1"/>
  <c r="F1162" i="1"/>
  <c r="I1162" i="1"/>
  <c r="E1162" i="1"/>
  <c r="K1162" i="1"/>
  <c r="G1162" i="1"/>
  <c r="L1229" i="1"/>
  <c r="H1229" i="1"/>
  <c r="J1229" i="1" s="1"/>
  <c r="F1229" i="1"/>
  <c r="I1229" i="1"/>
  <c r="E1229" i="1"/>
  <c r="K1229" i="1"/>
  <c r="G1229" i="1"/>
  <c r="K1282" i="1"/>
  <c r="G1282" i="1"/>
  <c r="I1282" i="1"/>
  <c r="L1282" i="1"/>
  <c r="F1282" i="1"/>
  <c r="E1282" i="1"/>
  <c r="H1282" i="1"/>
  <c r="J1282" i="1" s="1"/>
  <c r="I1457" i="1"/>
  <c r="E1457" i="1"/>
  <c r="K1457" i="1"/>
  <c r="G1457" i="1"/>
  <c r="F1457" i="1"/>
  <c r="L1457" i="1"/>
  <c r="H1457" i="1"/>
  <c r="K1387" i="1"/>
  <c r="G1387" i="1"/>
  <c r="I1387" i="1"/>
  <c r="E1387" i="1"/>
  <c r="L1387" i="1"/>
  <c r="H1387" i="1"/>
  <c r="J1387" i="1" s="1"/>
  <c r="F1387" i="1"/>
  <c r="K1451" i="1"/>
  <c r="G1451" i="1"/>
  <c r="I1451" i="1"/>
  <c r="E1451" i="1"/>
  <c r="L1451" i="1"/>
  <c r="H1451" i="1"/>
  <c r="F1451" i="1"/>
  <c r="I1534" i="1"/>
  <c r="E1534" i="1"/>
  <c r="K1534" i="1"/>
  <c r="G1534" i="1"/>
  <c r="F1534" i="1"/>
  <c r="L1534" i="1"/>
  <c r="H1534" i="1"/>
  <c r="J1534" i="1" s="1"/>
  <c r="L1265" i="1"/>
  <c r="H1265" i="1"/>
  <c r="G1265" i="1"/>
  <c r="E1265" i="1"/>
  <c r="I1265" i="1"/>
  <c r="K1265" i="1"/>
  <c r="F1265" i="1"/>
  <c r="L1297" i="1"/>
  <c r="H1297" i="1"/>
  <c r="J1297" i="1" s="1"/>
  <c r="G1297" i="1"/>
  <c r="E1297" i="1"/>
  <c r="I1297" i="1"/>
  <c r="K1297" i="1"/>
  <c r="F1297" i="1"/>
  <c r="F1360" i="1"/>
  <c r="L1360" i="1"/>
  <c r="H1360" i="1"/>
  <c r="J1360" i="1" s="1"/>
  <c r="G1360" i="1"/>
  <c r="K1360" i="1"/>
  <c r="I1360" i="1"/>
  <c r="E1360" i="1"/>
  <c r="F1424" i="1"/>
  <c r="L1424" i="1"/>
  <c r="H1424" i="1"/>
  <c r="K1424" i="1"/>
  <c r="G1424" i="1"/>
  <c r="E1424" i="1"/>
  <c r="I1424" i="1"/>
  <c r="F1491" i="1"/>
  <c r="L1491" i="1"/>
  <c r="G1491" i="1"/>
  <c r="I1491" i="1"/>
  <c r="H1491" i="1"/>
  <c r="J1491" i="1" s="1"/>
  <c r="K1491" i="1"/>
  <c r="E1491" i="1"/>
  <c r="K1662" i="1"/>
  <c r="G1662" i="1"/>
  <c r="I1662" i="1"/>
  <c r="E1662" i="1"/>
  <c r="F1662" i="1"/>
  <c r="H1662" i="1"/>
  <c r="J1662" i="1" s="1"/>
  <c r="L1662" i="1"/>
  <c r="L1354" i="1"/>
  <c r="H1354" i="1"/>
  <c r="J1354" i="1" s="1"/>
  <c r="F1354" i="1"/>
  <c r="E1354" i="1"/>
  <c r="I1354" i="1"/>
  <c r="G1354" i="1"/>
  <c r="K1354" i="1"/>
  <c r="L1402" i="1"/>
  <c r="H1402" i="1"/>
  <c r="F1402" i="1"/>
  <c r="I1402" i="1"/>
  <c r="E1402" i="1"/>
  <c r="K1402" i="1"/>
  <c r="G1402" i="1"/>
  <c r="L1450" i="1"/>
  <c r="H1450" i="1"/>
  <c r="F1450" i="1"/>
  <c r="I1450" i="1"/>
  <c r="E1450" i="1"/>
  <c r="K1450" i="1"/>
  <c r="G1450" i="1"/>
  <c r="I1554" i="1"/>
  <c r="E1554" i="1"/>
  <c r="K1554" i="1"/>
  <c r="G1554" i="1"/>
  <c r="F1554" i="1"/>
  <c r="L1554" i="1"/>
  <c r="H1554" i="1"/>
  <c r="K1572" i="1"/>
  <c r="G1572" i="1"/>
  <c r="I1572" i="1"/>
  <c r="E1572" i="1"/>
  <c r="L1572" i="1"/>
  <c r="H1572" i="1"/>
  <c r="F1572" i="1"/>
  <c r="K1640" i="1"/>
  <c r="G1640" i="1"/>
  <c r="H1640" i="1"/>
  <c r="J1640" i="1" s="1"/>
  <c r="E1640" i="1"/>
  <c r="I1640" i="1"/>
  <c r="F1640" i="1"/>
  <c r="L1640" i="1"/>
  <c r="L1481" i="1"/>
  <c r="H1481" i="1"/>
  <c r="K1481" i="1"/>
  <c r="F1481" i="1"/>
  <c r="I1481" i="1"/>
  <c r="G1481" i="1"/>
  <c r="E1481" i="1"/>
  <c r="F1529" i="1"/>
  <c r="L1529" i="1"/>
  <c r="H1529" i="1"/>
  <c r="G1529" i="1"/>
  <c r="K1529" i="1"/>
  <c r="I1529" i="1"/>
  <c r="E1529" i="1"/>
  <c r="F1561" i="1"/>
  <c r="L1561" i="1"/>
  <c r="H1561" i="1"/>
  <c r="K1561" i="1"/>
  <c r="G1561" i="1"/>
  <c r="E1561" i="1"/>
  <c r="I1561" i="1"/>
  <c r="F1609" i="1"/>
  <c r="L1609" i="1"/>
  <c r="H1609" i="1"/>
  <c r="K1609" i="1"/>
  <c r="G1609" i="1"/>
  <c r="E1609" i="1"/>
  <c r="I1609" i="1"/>
  <c r="I1646" i="1"/>
  <c r="E1646" i="1"/>
  <c r="L1646" i="1"/>
  <c r="G1646" i="1"/>
  <c r="H1646" i="1"/>
  <c r="J1646" i="1" s="1"/>
  <c r="F1646" i="1"/>
  <c r="K1646" i="1"/>
  <c r="L1527" i="1"/>
  <c r="H1527" i="1"/>
  <c r="J1527" i="1" s="1"/>
  <c r="F1527" i="1"/>
  <c r="I1527" i="1"/>
  <c r="E1527" i="1"/>
  <c r="K1527" i="1"/>
  <c r="G1527" i="1"/>
  <c r="L1559" i="1"/>
  <c r="H1559" i="1"/>
  <c r="J1559" i="1" s="1"/>
  <c r="F1559" i="1"/>
  <c r="I1559" i="1"/>
  <c r="E1559" i="1"/>
  <c r="G1559" i="1"/>
  <c r="K1559" i="1"/>
  <c r="L1623" i="1"/>
  <c r="H1623" i="1"/>
  <c r="F1623" i="1"/>
  <c r="I1623" i="1"/>
  <c r="E1623" i="1"/>
  <c r="G1623" i="1"/>
  <c r="K1623" i="1"/>
  <c r="I1708" i="1"/>
  <c r="E1708" i="1"/>
  <c r="K1708" i="1"/>
  <c r="G1708" i="1"/>
  <c r="F1708" i="1"/>
  <c r="L1708" i="1"/>
  <c r="H1708" i="1"/>
  <c r="K1690" i="1"/>
  <c r="G1690" i="1"/>
  <c r="I1690" i="1"/>
  <c r="E1690" i="1"/>
  <c r="L1690" i="1"/>
  <c r="H1690" i="1"/>
  <c r="J1690" i="1" s="1"/>
  <c r="F1690" i="1"/>
  <c r="K1722" i="1"/>
  <c r="G1722" i="1"/>
  <c r="I1722" i="1"/>
  <c r="E1722" i="1"/>
  <c r="L1722" i="1"/>
  <c r="H1722" i="1"/>
  <c r="F1722" i="1"/>
  <c r="K1760" i="1"/>
  <c r="G1760" i="1"/>
  <c r="F1760" i="1"/>
  <c r="I1760" i="1"/>
  <c r="E1760" i="1"/>
  <c r="L1760" i="1"/>
  <c r="H1760" i="1"/>
  <c r="K1823" i="1"/>
  <c r="G1823" i="1"/>
  <c r="F1823" i="1"/>
  <c r="I1823" i="1"/>
  <c r="E1823" i="1"/>
  <c r="L1823" i="1"/>
  <c r="H1823" i="1"/>
  <c r="L1647" i="1"/>
  <c r="H1647" i="1"/>
  <c r="J1647" i="1" s="1"/>
  <c r="I1647" i="1"/>
  <c r="K1647" i="1"/>
  <c r="F1647" i="1"/>
  <c r="E1647" i="1"/>
  <c r="G1647" i="1"/>
  <c r="F1679" i="1"/>
  <c r="L1679" i="1"/>
  <c r="H1679" i="1"/>
  <c r="J1679" i="1" s="1"/>
  <c r="E1679" i="1"/>
  <c r="I1679" i="1"/>
  <c r="G1679" i="1"/>
  <c r="K1679" i="1"/>
  <c r="F1711" i="1"/>
  <c r="L1711" i="1"/>
  <c r="H1711" i="1"/>
  <c r="J1711" i="1" s="1"/>
  <c r="K1711" i="1"/>
  <c r="G1711" i="1"/>
  <c r="I1711" i="1"/>
  <c r="E1711" i="1"/>
  <c r="F1745" i="1"/>
  <c r="L1745" i="1"/>
  <c r="G1745" i="1"/>
  <c r="I1745" i="1"/>
  <c r="H1745" i="1"/>
  <c r="J1745" i="1" s="1"/>
  <c r="E1745" i="1"/>
  <c r="K1745" i="1"/>
  <c r="F1808" i="1"/>
  <c r="I1808" i="1"/>
  <c r="E1808" i="1"/>
  <c r="H1808" i="1"/>
  <c r="L1808" i="1"/>
  <c r="K1808" i="1"/>
  <c r="G1808" i="1"/>
  <c r="I1895" i="1"/>
  <c r="E1895" i="1"/>
  <c r="K1895" i="1"/>
  <c r="G1895" i="1"/>
  <c r="F1895" i="1"/>
  <c r="L1895" i="1"/>
  <c r="H1895" i="1"/>
  <c r="J1895" i="1" s="1"/>
  <c r="L1689" i="1"/>
  <c r="H1689" i="1"/>
  <c r="F1689" i="1"/>
  <c r="I1689" i="1"/>
  <c r="E1689" i="1"/>
  <c r="G1689" i="1"/>
  <c r="K1689" i="1"/>
  <c r="L1721" i="1"/>
  <c r="H1721" i="1"/>
  <c r="F1721" i="1"/>
  <c r="I1721" i="1"/>
  <c r="E1721" i="1"/>
  <c r="G1721" i="1"/>
  <c r="K1721" i="1"/>
  <c r="F1797" i="1"/>
  <c r="I1797" i="1"/>
  <c r="E1797" i="1"/>
  <c r="L1797" i="1"/>
  <c r="H1797" i="1"/>
  <c r="G1797" i="1"/>
  <c r="K1797" i="1"/>
  <c r="K1861" i="1"/>
  <c r="G1861" i="1"/>
  <c r="I1861" i="1"/>
  <c r="F1861" i="1"/>
  <c r="L1861" i="1"/>
  <c r="E1861" i="1"/>
  <c r="H1861" i="1"/>
  <c r="J1861" i="1" s="1"/>
  <c r="I1774" i="1"/>
  <c r="E1774" i="1"/>
  <c r="L1774" i="1"/>
  <c r="H1774" i="1"/>
  <c r="J1774" i="1" s="1"/>
  <c r="K1774" i="1"/>
  <c r="G1774" i="1"/>
  <c r="F1774" i="1"/>
  <c r="I1809" i="1"/>
  <c r="E1809" i="1"/>
  <c r="L1809" i="1"/>
  <c r="H1809" i="1"/>
  <c r="G1809" i="1"/>
  <c r="K1809" i="1"/>
  <c r="F1809" i="1"/>
  <c r="I1844" i="1"/>
  <c r="E1844" i="1"/>
  <c r="L1844" i="1"/>
  <c r="H1844" i="1"/>
  <c r="K1844" i="1"/>
  <c r="G1844" i="1"/>
  <c r="F1844" i="1"/>
  <c r="I1950" i="1"/>
  <c r="E1950" i="1"/>
  <c r="K1950" i="1"/>
  <c r="G1950" i="1"/>
  <c r="F1950" i="1"/>
  <c r="H1950" i="1"/>
  <c r="J1950" i="1" s="1"/>
  <c r="L1950" i="1"/>
  <c r="L1755" i="1"/>
  <c r="H1755" i="1"/>
  <c r="K1755" i="1"/>
  <c r="G1755" i="1"/>
  <c r="F1755" i="1"/>
  <c r="I1755" i="1"/>
  <c r="E1755" i="1"/>
  <c r="L1787" i="1"/>
  <c r="H1787" i="1"/>
  <c r="K1787" i="1"/>
  <c r="G1787" i="1"/>
  <c r="F1787" i="1"/>
  <c r="I1787" i="1"/>
  <c r="E1787" i="1"/>
  <c r="L1818" i="1"/>
  <c r="H1818" i="1"/>
  <c r="K1818" i="1"/>
  <c r="G1818" i="1"/>
  <c r="F1818" i="1"/>
  <c r="I1818" i="1"/>
  <c r="E1818" i="1"/>
  <c r="L1849" i="1"/>
  <c r="H1849" i="1"/>
  <c r="K1849" i="1"/>
  <c r="G1849" i="1"/>
  <c r="F1849" i="1"/>
  <c r="I1849" i="1"/>
  <c r="E1849" i="1"/>
  <c r="I1930" i="1"/>
  <c r="E1930" i="1"/>
  <c r="K1930" i="1"/>
  <c r="G1930" i="1"/>
  <c r="F1930" i="1"/>
  <c r="H1930" i="1"/>
  <c r="J1930" i="1" s="1"/>
  <c r="L1930" i="1"/>
  <c r="K1893" i="1"/>
  <c r="G1893" i="1"/>
  <c r="I1893" i="1"/>
  <c r="E1893" i="1"/>
  <c r="L1893" i="1"/>
  <c r="H1893" i="1"/>
  <c r="F1893" i="1"/>
  <c r="I1926" i="1"/>
  <c r="E1926" i="1"/>
  <c r="K1926" i="1"/>
  <c r="G1926" i="1"/>
  <c r="F1926" i="1"/>
  <c r="L1926" i="1"/>
  <c r="H1926" i="1"/>
  <c r="F1874" i="1"/>
  <c r="L1874" i="1"/>
  <c r="H1874" i="1"/>
  <c r="J1874" i="1" s="1"/>
  <c r="K1874" i="1"/>
  <c r="G1874" i="1"/>
  <c r="I1874" i="1"/>
  <c r="E1874" i="1"/>
  <c r="F1906" i="1"/>
  <c r="L1906" i="1"/>
  <c r="H1906" i="1"/>
  <c r="J1906" i="1" s="1"/>
  <c r="K1906" i="1"/>
  <c r="G1906" i="1"/>
  <c r="I1906" i="1"/>
  <c r="E1906" i="1"/>
  <c r="I1986" i="1"/>
  <c r="E1986" i="1"/>
  <c r="K1986" i="1"/>
  <c r="G1986" i="1"/>
  <c r="F1986" i="1"/>
  <c r="H1986" i="1"/>
  <c r="L1986" i="1"/>
  <c r="L1872" i="1"/>
  <c r="H1872" i="1"/>
  <c r="J1872" i="1" s="1"/>
  <c r="F1872" i="1"/>
  <c r="I1872" i="1"/>
  <c r="E1872" i="1"/>
  <c r="K1872" i="1"/>
  <c r="G1872" i="1"/>
  <c r="F1919" i="1"/>
  <c r="I1919" i="1"/>
  <c r="L1919" i="1"/>
  <c r="G1919" i="1"/>
  <c r="K1919" i="1"/>
  <c r="E1919" i="1"/>
  <c r="H1919" i="1"/>
  <c r="J1919" i="1" s="1"/>
  <c r="K1944" i="1"/>
  <c r="G1944" i="1"/>
  <c r="I1944" i="1"/>
  <c r="E1944" i="1"/>
  <c r="L1944" i="1"/>
  <c r="H1944" i="1"/>
  <c r="F1944" i="1"/>
  <c r="F1975" i="1"/>
  <c r="H1975" i="1"/>
  <c r="K1975" i="1"/>
  <c r="E1975" i="1"/>
  <c r="I1975" i="1"/>
  <c r="L1975" i="1"/>
  <c r="G1975" i="1"/>
  <c r="F1925" i="1"/>
  <c r="L1925" i="1"/>
  <c r="H1925" i="1"/>
  <c r="K1925" i="1"/>
  <c r="G1925" i="1"/>
  <c r="E1925" i="1"/>
  <c r="I1925" i="1"/>
  <c r="F1957" i="1"/>
  <c r="L1957" i="1"/>
  <c r="H1957" i="1"/>
  <c r="J1957" i="1" s="1"/>
  <c r="K1957" i="1"/>
  <c r="G1957" i="1"/>
  <c r="I1957" i="1"/>
  <c r="E1957" i="1"/>
  <c r="F1971" i="1"/>
  <c r="L1971" i="1"/>
  <c r="G1971" i="1"/>
  <c r="I1971" i="1"/>
  <c r="H1971" i="1"/>
  <c r="E1971" i="1"/>
  <c r="K1971" i="1"/>
  <c r="L1935" i="1"/>
  <c r="H1935" i="1"/>
  <c r="F1935" i="1"/>
  <c r="I1935" i="1"/>
  <c r="E1935" i="1"/>
  <c r="K1935" i="1"/>
  <c r="G1935" i="1"/>
  <c r="L1967" i="1"/>
  <c r="H1967" i="1"/>
  <c r="J1967" i="1" s="1"/>
  <c r="F1967" i="1"/>
  <c r="I1967" i="1"/>
  <c r="E1967" i="1"/>
  <c r="G1967" i="1"/>
  <c r="K1967" i="1"/>
  <c r="K1988" i="1"/>
  <c r="G1988" i="1"/>
  <c r="I1988" i="1"/>
  <c r="E1988" i="1"/>
  <c r="L1988" i="1"/>
  <c r="H1988" i="1"/>
  <c r="F1988" i="1"/>
  <c r="K2008" i="1"/>
  <c r="G2008" i="1"/>
  <c r="I2008" i="1"/>
  <c r="E2008" i="1"/>
  <c r="L2008" i="1"/>
  <c r="H2008" i="1"/>
  <c r="F2008" i="1"/>
  <c r="I2051" i="1"/>
  <c r="E2051" i="1"/>
  <c r="K2051" i="1"/>
  <c r="G2051" i="1"/>
  <c r="F2051" i="1"/>
  <c r="H2051" i="1"/>
  <c r="L2051" i="1"/>
  <c r="F1997" i="1"/>
  <c r="L1997" i="1"/>
  <c r="H1997" i="1"/>
  <c r="K1997" i="1"/>
  <c r="G1997" i="1"/>
  <c r="I1997" i="1"/>
  <c r="E1997" i="1"/>
  <c r="F2029" i="1"/>
  <c r="L2029" i="1"/>
  <c r="H2029" i="1"/>
  <c r="J2029" i="1" s="1"/>
  <c r="K2029" i="1"/>
  <c r="G2029" i="1"/>
  <c r="I2029" i="1"/>
  <c r="E2029" i="1"/>
  <c r="L1999" i="1"/>
  <c r="H1999" i="1"/>
  <c r="F1999" i="1"/>
  <c r="I1999" i="1"/>
  <c r="E1999" i="1"/>
  <c r="G1999" i="1"/>
  <c r="K1999" i="1"/>
  <c r="L2032" i="1"/>
  <c r="F2032" i="1"/>
  <c r="I2032" i="1"/>
  <c r="G2032" i="1"/>
  <c r="K2032" i="1"/>
  <c r="E2032" i="1"/>
  <c r="H2032" i="1"/>
  <c r="J2032" i="1" s="1"/>
  <c r="I2121" i="1"/>
  <c r="E2121" i="1"/>
  <c r="K2121" i="1"/>
  <c r="G2121" i="1"/>
  <c r="F2121" i="1"/>
  <c r="H2121" i="1"/>
  <c r="J2121" i="1" s="1"/>
  <c r="L2121" i="1"/>
  <c r="F2058" i="1"/>
  <c r="L2058" i="1"/>
  <c r="H2058" i="1"/>
  <c r="J2058" i="1" s="1"/>
  <c r="K2058" i="1"/>
  <c r="G2058" i="1"/>
  <c r="I2058" i="1"/>
  <c r="E2058" i="1"/>
  <c r="K2071" i="1"/>
  <c r="G2071" i="1"/>
  <c r="I2071" i="1"/>
  <c r="E2071" i="1"/>
  <c r="H2071" i="1"/>
  <c r="L2071" i="1"/>
  <c r="F2071" i="1"/>
  <c r="L2060" i="1"/>
  <c r="H2060" i="1"/>
  <c r="F2060" i="1"/>
  <c r="I2060" i="1"/>
  <c r="E2060" i="1"/>
  <c r="G2060" i="1"/>
  <c r="K2060" i="1"/>
  <c r="K2087" i="1"/>
  <c r="G2087" i="1"/>
  <c r="I2087" i="1"/>
  <c r="E2087" i="1"/>
  <c r="L2087" i="1"/>
  <c r="H2087" i="1"/>
  <c r="J2087" i="1" s="1"/>
  <c r="F2087" i="1"/>
  <c r="F2076" i="1"/>
  <c r="L2076" i="1"/>
  <c r="H2076" i="1"/>
  <c r="J2076" i="1" s="1"/>
  <c r="K2076" i="1"/>
  <c r="G2076" i="1"/>
  <c r="E2076" i="1"/>
  <c r="I2076" i="1"/>
  <c r="I2117" i="1"/>
  <c r="E2117" i="1"/>
  <c r="K2117" i="1"/>
  <c r="G2117" i="1"/>
  <c r="F2117" i="1"/>
  <c r="L2117" i="1"/>
  <c r="H2117" i="1"/>
  <c r="J2117" i="1" s="1"/>
  <c r="L2098" i="1"/>
  <c r="F2098" i="1"/>
  <c r="I2098" i="1"/>
  <c r="G2098" i="1"/>
  <c r="K2098" i="1"/>
  <c r="E2098" i="1"/>
  <c r="H2098" i="1"/>
  <c r="K2123" i="1"/>
  <c r="G2123" i="1"/>
  <c r="I2123" i="1"/>
  <c r="E2123" i="1"/>
  <c r="L2123" i="1"/>
  <c r="H2123" i="1"/>
  <c r="J2123" i="1" s="1"/>
  <c r="F2123" i="1"/>
  <c r="F2120" i="1"/>
  <c r="L2120" i="1"/>
  <c r="H2120" i="1"/>
  <c r="J2120" i="1" s="1"/>
  <c r="K2120" i="1"/>
  <c r="G2120" i="1"/>
  <c r="I2120" i="1"/>
  <c r="E2120" i="1"/>
  <c r="L2102" i="1"/>
  <c r="H2102" i="1"/>
  <c r="F2102" i="1"/>
  <c r="I2102" i="1"/>
  <c r="E2102" i="1"/>
  <c r="K2102" i="1"/>
  <c r="G2102" i="1"/>
  <c r="L2118" i="1"/>
  <c r="H2118" i="1"/>
  <c r="F2118" i="1"/>
  <c r="I2118" i="1"/>
  <c r="E2118" i="1"/>
  <c r="K2118" i="1"/>
  <c r="G2118" i="1"/>
  <c r="I1828" i="1"/>
  <c r="E1828" i="1"/>
  <c r="L1828" i="1"/>
  <c r="H1828" i="1"/>
  <c r="K1828" i="1"/>
  <c r="G1828" i="1"/>
  <c r="F1828" i="1"/>
  <c r="I141" i="1"/>
  <c r="E141" i="1"/>
  <c r="K141" i="1"/>
  <c r="G141" i="1"/>
  <c r="F141" i="1"/>
  <c r="H141" i="1"/>
  <c r="J141" i="1" s="1"/>
  <c r="L141" i="1"/>
  <c r="I85" i="1"/>
  <c r="E85" i="1"/>
  <c r="K85" i="1"/>
  <c r="G85" i="1"/>
  <c r="F85" i="1"/>
  <c r="H85" i="1"/>
  <c r="J85" i="1" s="1"/>
  <c r="L85" i="1"/>
  <c r="I405" i="1"/>
  <c r="E405" i="1"/>
  <c r="K405" i="1"/>
  <c r="G405" i="1"/>
  <c r="F405" i="1"/>
  <c r="L405" i="1"/>
  <c r="H405" i="1"/>
  <c r="I205" i="1"/>
  <c r="E205" i="1"/>
  <c r="K205" i="1"/>
  <c r="G205" i="1"/>
  <c r="F205" i="1"/>
  <c r="H205" i="1"/>
  <c r="J205" i="1" s="1"/>
  <c r="L205" i="1"/>
  <c r="I37" i="1"/>
  <c r="E37" i="1"/>
  <c r="K37" i="1"/>
  <c r="G37" i="1"/>
  <c r="F37" i="1"/>
  <c r="L37" i="1"/>
  <c r="H37" i="1"/>
  <c r="J37" i="1" s="1"/>
  <c r="I201" i="1"/>
  <c r="E201" i="1"/>
  <c r="K201" i="1"/>
  <c r="G201" i="1"/>
  <c r="F201" i="1"/>
  <c r="L201" i="1"/>
  <c r="H201" i="1"/>
  <c r="J201" i="1" s="1"/>
  <c r="K481" i="1"/>
  <c r="G481" i="1"/>
  <c r="E481" i="1"/>
  <c r="H481" i="1"/>
  <c r="J481" i="1" s="1"/>
  <c r="L481" i="1"/>
  <c r="F481" i="1"/>
  <c r="I481" i="1"/>
  <c r="I65" i="1"/>
  <c r="E65" i="1"/>
  <c r="K65" i="1"/>
  <c r="G65" i="1"/>
  <c r="F65" i="1"/>
  <c r="L65" i="1"/>
  <c r="H65" i="1"/>
  <c r="I321" i="1"/>
  <c r="E321" i="1"/>
  <c r="K321" i="1"/>
  <c r="G321" i="1"/>
  <c r="F321" i="1"/>
  <c r="L321" i="1"/>
  <c r="H321" i="1"/>
  <c r="J321" i="1" s="1"/>
  <c r="K531" i="1"/>
  <c r="G531" i="1"/>
  <c r="I531" i="1"/>
  <c r="E531" i="1"/>
  <c r="F531" i="1"/>
  <c r="H531" i="1"/>
  <c r="L531" i="1"/>
  <c r="K199" i="1"/>
  <c r="G199" i="1"/>
  <c r="I199" i="1"/>
  <c r="E199" i="1"/>
  <c r="L199" i="1"/>
  <c r="H199" i="1"/>
  <c r="F199" i="1"/>
  <c r="K263" i="1"/>
  <c r="G263" i="1"/>
  <c r="I263" i="1"/>
  <c r="E263" i="1"/>
  <c r="L263" i="1"/>
  <c r="H263" i="1"/>
  <c r="J263" i="1" s="1"/>
  <c r="F263" i="1"/>
  <c r="K311" i="1"/>
  <c r="G311" i="1"/>
  <c r="I311" i="1"/>
  <c r="E311" i="1"/>
  <c r="L311" i="1"/>
  <c r="H311" i="1"/>
  <c r="F311" i="1"/>
  <c r="K375" i="1"/>
  <c r="G375" i="1"/>
  <c r="I375" i="1"/>
  <c r="E375" i="1"/>
  <c r="L375" i="1"/>
  <c r="H375" i="1"/>
  <c r="F375" i="1"/>
  <c r="K441" i="1"/>
  <c r="G441" i="1"/>
  <c r="H441" i="1"/>
  <c r="E441" i="1"/>
  <c r="I441" i="1"/>
  <c r="L441" i="1"/>
  <c r="F441" i="1"/>
  <c r="F555" i="1"/>
  <c r="H555" i="1"/>
  <c r="J555" i="1" s="1"/>
  <c r="K555" i="1"/>
  <c r="E555" i="1"/>
  <c r="L555" i="1"/>
  <c r="G555" i="1"/>
  <c r="I555" i="1"/>
  <c r="I933" i="1"/>
  <c r="E933" i="1"/>
  <c r="K933" i="1"/>
  <c r="G933" i="1"/>
  <c r="F933" i="1"/>
  <c r="H933" i="1"/>
  <c r="J933" i="1" s="1"/>
  <c r="L933" i="1"/>
  <c r="K678" i="1"/>
  <c r="G678" i="1"/>
  <c r="E678" i="1"/>
  <c r="H678" i="1"/>
  <c r="J678" i="1" s="1"/>
  <c r="L678" i="1"/>
  <c r="F678" i="1"/>
  <c r="I678" i="1"/>
  <c r="K59" i="1"/>
  <c r="G59" i="1"/>
  <c r="I59" i="1"/>
  <c r="E59" i="1"/>
  <c r="H59" i="1"/>
  <c r="J59" i="1" s="1"/>
  <c r="L59" i="1"/>
  <c r="F59" i="1"/>
  <c r="K123" i="1"/>
  <c r="G123" i="1"/>
  <c r="I123" i="1"/>
  <c r="E123" i="1"/>
  <c r="L123" i="1"/>
  <c r="H123" i="1"/>
  <c r="J123" i="1" s="1"/>
  <c r="F123" i="1"/>
  <c r="K191" i="1"/>
  <c r="G191" i="1"/>
  <c r="I191" i="1"/>
  <c r="E191" i="1"/>
  <c r="H191" i="1"/>
  <c r="L191" i="1"/>
  <c r="F191" i="1"/>
  <c r="F64" i="1"/>
  <c r="L64" i="1"/>
  <c r="H64" i="1"/>
  <c r="J64" i="1" s="1"/>
  <c r="K64" i="1"/>
  <c r="G64" i="1"/>
  <c r="I64" i="1"/>
  <c r="E64" i="1"/>
  <c r="F112" i="1"/>
  <c r="L112" i="1"/>
  <c r="H112" i="1"/>
  <c r="J112" i="1" s="1"/>
  <c r="K112" i="1"/>
  <c r="G112" i="1"/>
  <c r="I112" i="1"/>
  <c r="E112" i="1"/>
  <c r="F176" i="1"/>
  <c r="L176" i="1"/>
  <c r="H176" i="1"/>
  <c r="K176" i="1"/>
  <c r="G176" i="1"/>
  <c r="E176" i="1"/>
  <c r="I176" i="1"/>
  <c r="F240" i="1"/>
  <c r="L240" i="1"/>
  <c r="H240" i="1"/>
  <c r="J240" i="1" s="1"/>
  <c r="K240" i="1"/>
  <c r="G240" i="1"/>
  <c r="I240" i="1"/>
  <c r="E240" i="1"/>
  <c r="F272" i="1"/>
  <c r="L272" i="1"/>
  <c r="H272" i="1"/>
  <c r="J272" i="1" s="1"/>
  <c r="K272" i="1"/>
  <c r="G272" i="1"/>
  <c r="I272" i="1"/>
  <c r="E272" i="1"/>
  <c r="F304" i="1"/>
  <c r="L304" i="1"/>
  <c r="H304" i="1"/>
  <c r="K304" i="1"/>
  <c r="G304" i="1"/>
  <c r="E304" i="1"/>
  <c r="I304" i="1"/>
  <c r="F320" i="1"/>
  <c r="L320" i="1"/>
  <c r="H320" i="1"/>
  <c r="K320" i="1"/>
  <c r="G320" i="1"/>
  <c r="E320" i="1"/>
  <c r="I320" i="1"/>
  <c r="F336" i="1"/>
  <c r="L336" i="1"/>
  <c r="H336" i="1"/>
  <c r="J336" i="1" s="1"/>
  <c r="K336" i="1"/>
  <c r="G336" i="1"/>
  <c r="I336" i="1"/>
  <c r="E336" i="1"/>
  <c r="F352" i="1"/>
  <c r="L352" i="1"/>
  <c r="H352" i="1"/>
  <c r="J352" i="1" s="1"/>
  <c r="K352" i="1"/>
  <c r="G352" i="1"/>
  <c r="I352" i="1"/>
  <c r="E352" i="1"/>
  <c r="F368" i="1"/>
  <c r="L368" i="1"/>
  <c r="H368" i="1"/>
  <c r="J368" i="1" s="1"/>
  <c r="K368" i="1"/>
  <c r="G368" i="1"/>
  <c r="I368" i="1"/>
  <c r="E368" i="1"/>
  <c r="F400" i="1"/>
  <c r="L400" i="1"/>
  <c r="H400" i="1"/>
  <c r="K400" i="1"/>
  <c r="G400" i="1"/>
  <c r="I400" i="1"/>
  <c r="E400" i="1"/>
  <c r="F416" i="1"/>
  <c r="L416" i="1"/>
  <c r="H416" i="1"/>
  <c r="K416" i="1"/>
  <c r="G416" i="1"/>
  <c r="E416" i="1"/>
  <c r="I416" i="1"/>
  <c r="K453" i="1"/>
  <c r="G453" i="1"/>
  <c r="L453" i="1"/>
  <c r="F453" i="1"/>
  <c r="I453" i="1"/>
  <c r="H453" i="1"/>
  <c r="J453" i="1" s="1"/>
  <c r="E453" i="1"/>
  <c r="I479" i="1"/>
  <c r="E479" i="1"/>
  <c r="L479" i="1"/>
  <c r="G479" i="1"/>
  <c r="H479" i="1"/>
  <c r="J479" i="1" s="1"/>
  <c r="K479" i="1"/>
  <c r="F479" i="1"/>
  <c r="L498" i="1"/>
  <c r="H498" i="1"/>
  <c r="J498" i="1" s="1"/>
  <c r="F498" i="1"/>
  <c r="G498" i="1"/>
  <c r="K498" i="1"/>
  <c r="I498" i="1"/>
  <c r="E498" i="1"/>
  <c r="I529" i="1"/>
  <c r="E529" i="1"/>
  <c r="K529" i="1"/>
  <c r="G529" i="1"/>
  <c r="H529" i="1"/>
  <c r="L529" i="1"/>
  <c r="F529" i="1"/>
  <c r="K566" i="1"/>
  <c r="G566" i="1"/>
  <c r="E566" i="1"/>
  <c r="H566" i="1"/>
  <c r="J566" i="1" s="1"/>
  <c r="I566" i="1"/>
  <c r="L566" i="1"/>
  <c r="F566" i="1"/>
  <c r="K630" i="1"/>
  <c r="G630" i="1"/>
  <c r="E630" i="1"/>
  <c r="H630" i="1"/>
  <c r="J630" i="1" s="1"/>
  <c r="L630" i="1"/>
  <c r="F630" i="1"/>
  <c r="I630" i="1"/>
  <c r="K704" i="1"/>
  <c r="G704" i="1"/>
  <c r="I704" i="1"/>
  <c r="E704" i="1"/>
  <c r="F704" i="1"/>
  <c r="H704" i="1"/>
  <c r="J704" i="1" s="1"/>
  <c r="L704" i="1"/>
  <c r="I845" i="1"/>
  <c r="E845" i="1"/>
  <c r="K845" i="1"/>
  <c r="G845" i="1"/>
  <c r="F845" i="1"/>
  <c r="H845" i="1"/>
  <c r="J845" i="1" s="1"/>
  <c r="L845" i="1"/>
  <c r="I973" i="1"/>
  <c r="E973" i="1"/>
  <c r="K973" i="1"/>
  <c r="G973" i="1"/>
  <c r="F973" i="1"/>
  <c r="H973" i="1"/>
  <c r="J973" i="1" s="1"/>
  <c r="L973" i="1"/>
  <c r="K712" i="1"/>
  <c r="G712" i="1"/>
  <c r="I712" i="1"/>
  <c r="E712" i="1"/>
  <c r="F712" i="1"/>
  <c r="H712" i="1"/>
  <c r="L712" i="1"/>
  <c r="I917" i="1"/>
  <c r="E917" i="1"/>
  <c r="K917" i="1"/>
  <c r="G917" i="1"/>
  <c r="F917" i="1"/>
  <c r="H917" i="1"/>
  <c r="J917" i="1" s="1"/>
  <c r="L917" i="1"/>
  <c r="L19" i="1"/>
  <c r="H19" i="1"/>
  <c r="J19" i="1" s="1"/>
  <c r="F19" i="1"/>
  <c r="I19" i="1"/>
  <c r="E19" i="1"/>
  <c r="K19" i="1"/>
  <c r="G19" i="1"/>
  <c r="L38" i="1"/>
  <c r="H38" i="1"/>
  <c r="J38" i="1" s="1"/>
  <c r="F38" i="1"/>
  <c r="E38" i="1"/>
  <c r="I38" i="1"/>
  <c r="K38" i="1"/>
  <c r="G38" i="1"/>
  <c r="L54" i="1"/>
  <c r="H54" i="1"/>
  <c r="F54" i="1"/>
  <c r="I54" i="1"/>
  <c r="E54" i="1"/>
  <c r="G54" i="1"/>
  <c r="K54" i="1"/>
  <c r="L70" i="1"/>
  <c r="H70" i="1"/>
  <c r="J70" i="1" s="1"/>
  <c r="F70" i="1"/>
  <c r="E70" i="1"/>
  <c r="I70" i="1"/>
  <c r="G70" i="1"/>
  <c r="K70" i="1"/>
  <c r="L86" i="1"/>
  <c r="H86" i="1"/>
  <c r="J86" i="1" s="1"/>
  <c r="F86" i="1"/>
  <c r="I86" i="1"/>
  <c r="E86" i="1"/>
  <c r="G86" i="1"/>
  <c r="K86" i="1"/>
  <c r="L102" i="1"/>
  <c r="H102" i="1"/>
  <c r="J102" i="1" s="1"/>
  <c r="F102" i="1"/>
  <c r="E102" i="1"/>
  <c r="I102" i="1"/>
  <c r="G102" i="1"/>
  <c r="K102" i="1"/>
  <c r="L118" i="1"/>
  <c r="H118" i="1"/>
  <c r="F118" i="1"/>
  <c r="I118" i="1"/>
  <c r="E118" i="1"/>
  <c r="G118" i="1"/>
  <c r="K118" i="1"/>
  <c r="L134" i="1"/>
  <c r="H134" i="1"/>
  <c r="J134" i="1" s="1"/>
  <c r="F134" i="1"/>
  <c r="I134" i="1"/>
  <c r="E134" i="1"/>
  <c r="G134" i="1"/>
  <c r="K134" i="1"/>
  <c r="L150" i="1"/>
  <c r="H150" i="1"/>
  <c r="J150" i="1" s="1"/>
  <c r="F150" i="1"/>
  <c r="E150" i="1"/>
  <c r="I150" i="1"/>
  <c r="G150" i="1"/>
  <c r="K150" i="1"/>
  <c r="L166" i="1"/>
  <c r="H166" i="1"/>
  <c r="F166" i="1"/>
  <c r="I166" i="1"/>
  <c r="E166" i="1"/>
  <c r="G166" i="1"/>
  <c r="K166" i="1"/>
  <c r="L182" i="1"/>
  <c r="H182" i="1"/>
  <c r="F182" i="1"/>
  <c r="E182" i="1"/>
  <c r="I182" i="1"/>
  <c r="G182" i="1"/>
  <c r="K182" i="1"/>
  <c r="L198" i="1"/>
  <c r="H198" i="1"/>
  <c r="J198" i="1" s="1"/>
  <c r="F198" i="1"/>
  <c r="I198" i="1"/>
  <c r="E198" i="1"/>
  <c r="G198" i="1"/>
  <c r="K198" i="1"/>
  <c r="L214" i="1"/>
  <c r="H214" i="1"/>
  <c r="J214" i="1" s="1"/>
  <c r="F214" i="1"/>
  <c r="I214" i="1"/>
  <c r="E214" i="1"/>
  <c r="G214" i="1"/>
  <c r="K214" i="1"/>
  <c r="L230" i="1"/>
  <c r="H230" i="1"/>
  <c r="F230" i="1"/>
  <c r="I230" i="1"/>
  <c r="E230" i="1"/>
  <c r="G230" i="1"/>
  <c r="K230" i="1"/>
  <c r="L246" i="1"/>
  <c r="H246" i="1"/>
  <c r="F246" i="1"/>
  <c r="I246" i="1"/>
  <c r="E246" i="1"/>
  <c r="G246" i="1"/>
  <c r="K246" i="1"/>
  <c r="L262" i="1"/>
  <c r="H262" i="1"/>
  <c r="J262" i="1" s="1"/>
  <c r="F262" i="1"/>
  <c r="I262" i="1"/>
  <c r="E262" i="1"/>
  <c r="G262" i="1"/>
  <c r="K262" i="1"/>
  <c r="L278" i="1"/>
  <c r="H278" i="1"/>
  <c r="J278" i="1" s="1"/>
  <c r="F278" i="1"/>
  <c r="I278" i="1"/>
  <c r="E278" i="1"/>
  <c r="G278" i="1"/>
  <c r="K278" i="1"/>
  <c r="L294" i="1"/>
  <c r="H294" i="1"/>
  <c r="F294" i="1"/>
  <c r="I294" i="1"/>
  <c r="E294" i="1"/>
  <c r="G294" i="1"/>
  <c r="K294" i="1"/>
  <c r="L310" i="1"/>
  <c r="H310" i="1"/>
  <c r="F310" i="1"/>
  <c r="I310" i="1"/>
  <c r="E310" i="1"/>
  <c r="G310" i="1"/>
  <c r="K310" i="1"/>
  <c r="L326" i="1"/>
  <c r="H326" i="1"/>
  <c r="J326" i="1" s="1"/>
  <c r="F326" i="1"/>
  <c r="I326" i="1"/>
  <c r="E326" i="1"/>
  <c r="G326" i="1"/>
  <c r="K326" i="1"/>
  <c r="L342" i="1"/>
  <c r="H342" i="1"/>
  <c r="J342" i="1" s="1"/>
  <c r="F342" i="1"/>
  <c r="I342" i="1"/>
  <c r="E342" i="1"/>
  <c r="G342" i="1"/>
  <c r="K342" i="1"/>
  <c r="L358" i="1"/>
  <c r="H358" i="1"/>
  <c r="F358" i="1"/>
  <c r="I358" i="1"/>
  <c r="E358" i="1"/>
  <c r="G358" i="1"/>
  <c r="K358" i="1"/>
  <c r="L374" i="1"/>
  <c r="H374" i="1"/>
  <c r="F374" i="1"/>
  <c r="I374" i="1"/>
  <c r="E374" i="1"/>
  <c r="G374" i="1"/>
  <c r="K374" i="1"/>
  <c r="L390" i="1"/>
  <c r="H390" i="1"/>
  <c r="J390" i="1" s="1"/>
  <c r="F390" i="1"/>
  <c r="I390" i="1"/>
  <c r="E390" i="1"/>
  <c r="G390" i="1"/>
  <c r="K390" i="1"/>
  <c r="L406" i="1"/>
  <c r="H406" i="1"/>
  <c r="J406" i="1" s="1"/>
  <c r="F406" i="1"/>
  <c r="I406" i="1"/>
  <c r="E406" i="1"/>
  <c r="G406" i="1"/>
  <c r="K406" i="1"/>
  <c r="I423" i="1"/>
  <c r="E423" i="1"/>
  <c r="L423" i="1"/>
  <c r="G423" i="1"/>
  <c r="K423" i="1"/>
  <c r="F423" i="1"/>
  <c r="H423" i="1"/>
  <c r="J423" i="1" s="1"/>
  <c r="F442" i="1"/>
  <c r="I442" i="1"/>
  <c r="L442" i="1"/>
  <c r="G442" i="1"/>
  <c r="K442" i="1"/>
  <c r="E442" i="1"/>
  <c r="H442" i="1"/>
  <c r="J442" i="1" s="1"/>
  <c r="K461" i="1"/>
  <c r="G461" i="1"/>
  <c r="I461" i="1"/>
  <c r="L461" i="1"/>
  <c r="F461" i="1"/>
  <c r="E461" i="1"/>
  <c r="H461" i="1"/>
  <c r="J461" i="1" s="1"/>
  <c r="I487" i="1"/>
  <c r="E487" i="1"/>
  <c r="L487" i="1"/>
  <c r="G487" i="1"/>
  <c r="K487" i="1"/>
  <c r="F487" i="1"/>
  <c r="H487" i="1"/>
  <c r="J487" i="1" s="1"/>
  <c r="I509" i="1"/>
  <c r="E509" i="1"/>
  <c r="K509" i="1"/>
  <c r="G509" i="1"/>
  <c r="L509" i="1"/>
  <c r="H509" i="1"/>
  <c r="J509" i="1" s="1"/>
  <c r="F509" i="1"/>
  <c r="K550" i="1"/>
  <c r="G550" i="1"/>
  <c r="E550" i="1"/>
  <c r="H550" i="1"/>
  <c r="I550" i="1"/>
  <c r="F550" i="1"/>
  <c r="L550" i="1"/>
  <c r="K598" i="1"/>
  <c r="G598" i="1"/>
  <c r="E598" i="1"/>
  <c r="H598" i="1"/>
  <c r="J598" i="1" s="1"/>
  <c r="L598" i="1"/>
  <c r="F598" i="1"/>
  <c r="I598" i="1"/>
  <c r="I688" i="1"/>
  <c r="E688" i="1"/>
  <c r="K688" i="1"/>
  <c r="F688" i="1"/>
  <c r="H688" i="1"/>
  <c r="L688" i="1"/>
  <c r="G688" i="1"/>
  <c r="I797" i="1"/>
  <c r="E797" i="1"/>
  <c r="K797" i="1"/>
  <c r="G797" i="1"/>
  <c r="F797" i="1"/>
  <c r="H797" i="1"/>
  <c r="J797" i="1" s="1"/>
  <c r="L797" i="1"/>
  <c r="I925" i="1"/>
  <c r="E925" i="1"/>
  <c r="K925" i="1"/>
  <c r="G925" i="1"/>
  <c r="F925" i="1"/>
  <c r="H925" i="1"/>
  <c r="L925" i="1"/>
  <c r="F1059" i="1"/>
  <c r="K1059" i="1"/>
  <c r="E1059" i="1"/>
  <c r="H1059" i="1"/>
  <c r="J1059" i="1" s="1"/>
  <c r="G1059" i="1"/>
  <c r="L1059" i="1"/>
  <c r="I1059" i="1"/>
  <c r="K590" i="1"/>
  <c r="G590" i="1"/>
  <c r="H590" i="1"/>
  <c r="J590" i="1" s="1"/>
  <c r="E590" i="1"/>
  <c r="I590" i="1"/>
  <c r="L590" i="1"/>
  <c r="F590" i="1"/>
  <c r="I616" i="1"/>
  <c r="E616" i="1"/>
  <c r="H616" i="1"/>
  <c r="J616" i="1" s="1"/>
  <c r="K616" i="1"/>
  <c r="F616" i="1"/>
  <c r="L616" i="1"/>
  <c r="G616" i="1"/>
  <c r="F635" i="1"/>
  <c r="H635" i="1"/>
  <c r="K635" i="1"/>
  <c r="E635" i="1"/>
  <c r="I635" i="1"/>
  <c r="L635" i="1"/>
  <c r="G635" i="1"/>
  <c r="K654" i="1"/>
  <c r="G654" i="1"/>
  <c r="H654" i="1"/>
  <c r="E654" i="1"/>
  <c r="I654" i="1"/>
  <c r="L654" i="1"/>
  <c r="F654" i="1"/>
  <c r="I680" i="1"/>
  <c r="E680" i="1"/>
  <c r="H680" i="1"/>
  <c r="J680" i="1" s="1"/>
  <c r="K680" i="1"/>
  <c r="F680" i="1"/>
  <c r="L680" i="1"/>
  <c r="G680" i="1"/>
  <c r="K708" i="1"/>
  <c r="G708" i="1"/>
  <c r="I708" i="1"/>
  <c r="E708" i="1"/>
  <c r="F708" i="1"/>
  <c r="L708" i="1"/>
  <c r="H708" i="1"/>
  <c r="J708" i="1" s="1"/>
  <c r="K740" i="1"/>
  <c r="G740" i="1"/>
  <c r="I740" i="1"/>
  <c r="E740" i="1"/>
  <c r="F740" i="1"/>
  <c r="L740" i="1"/>
  <c r="H740" i="1"/>
  <c r="J740" i="1" s="1"/>
  <c r="K772" i="1"/>
  <c r="G772" i="1"/>
  <c r="I772" i="1"/>
  <c r="E772" i="1"/>
  <c r="F772" i="1"/>
  <c r="L772" i="1"/>
  <c r="H772" i="1"/>
  <c r="J772" i="1" s="1"/>
  <c r="I801" i="1"/>
  <c r="E801" i="1"/>
  <c r="K801" i="1"/>
  <c r="G801" i="1"/>
  <c r="F801" i="1"/>
  <c r="L801" i="1"/>
  <c r="H801" i="1"/>
  <c r="J801" i="1" s="1"/>
  <c r="I833" i="1"/>
  <c r="E833" i="1"/>
  <c r="K833" i="1"/>
  <c r="G833" i="1"/>
  <c r="F833" i="1"/>
  <c r="L833" i="1"/>
  <c r="H833" i="1"/>
  <c r="J833" i="1" s="1"/>
  <c r="I865" i="1"/>
  <c r="E865" i="1"/>
  <c r="K865" i="1"/>
  <c r="G865" i="1"/>
  <c r="F865" i="1"/>
  <c r="L865" i="1"/>
  <c r="H865" i="1"/>
  <c r="I897" i="1"/>
  <c r="E897" i="1"/>
  <c r="K897" i="1"/>
  <c r="G897" i="1"/>
  <c r="F897" i="1"/>
  <c r="L897" i="1"/>
  <c r="H897" i="1"/>
  <c r="I929" i="1"/>
  <c r="E929" i="1"/>
  <c r="K929" i="1"/>
  <c r="G929" i="1"/>
  <c r="F929" i="1"/>
  <c r="L929" i="1"/>
  <c r="H929" i="1"/>
  <c r="J929" i="1" s="1"/>
  <c r="I961" i="1"/>
  <c r="E961" i="1"/>
  <c r="K961" i="1"/>
  <c r="G961" i="1"/>
  <c r="F961" i="1"/>
  <c r="L961" i="1"/>
  <c r="H961" i="1"/>
  <c r="J961" i="1" s="1"/>
  <c r="K998" i="1"/>
  <c r="G998" i="1"/>
  <c r="E998" i="1"/>
  <c r="H998" i="1"/>
  <c r="J998" i="1" s="1"/>
  <c r="L998" i="1"/>
  <c r="F998" i="1"/>
  <c r="I998" i="1"/>
  <c r="F1043" i="1"/>
  <c r="K1043" i="1"/>
  <c r="E1043" i="1"/>
  <c r="H1043" i="1"/>
  <c r="J1043" i="1" s="1"/>
  <c r="L1043" i="1"/>
  <c r="G1043" i="1"/>
  <c r="I1043" i="1"/>
  <c r="I1090" i="1"/>
  <c r="E1090" i="1"/>
  <c r="K1090" i="1"/>
  <c r="G1090" i="1"/>
  <c r="F1090" i="1"/>
  <c r="H1090" i="1"/>
  <c r="J1090" i="1" s="1"/>
  <c r="L1090" i="1"/>
  <c r="I1189" i="1"/>
  <c r="E1189" i="1"/>
  <c r="K1189" i="1"/>
  <c r="G1189" i="1"/>
  <c r="F1189" i="1"/>
  <c r="H1189" i="1"/>
  <c r="J1189" i="1" s="1"/>
  <c r="L1189" i="1"/>
  <c r="F1306" i="1"/>
  <c r="K1306" i="1"/>
  <c r="E1306" i="1"/>
  <c r="H1306" i="1"/>
  <c r="J1306" i="1" s="1"/>
  <c r="L1306" i="1"/>
  <c r="G1306" i="1"/>
  <c r="I1306" i="1"/>
  <c r="L428" i="1"/>
  <c r="H428" i="1"/>
  <c r="J428" i="1" s="1"/>
  <c r="G428" i="1"/>
  <c r="E428" i="1"/>
  <c r="I428" i="1"/>
  <c r="K428" i="1"/>
  <c r="F428" i="1"/>
  <c r="L444" i="1"/>
  <c r="H444" i="1"/>
  <c r="J444" i="1" s="1"/>
  <c r="G444" i="1"/>
  <c r="E444" i="1"/>
  <c r="I444" i="1"/>
  <c r="F444" i="1"/>
  <c r="K444" i="1"/>
  <c r="L460" i="1"/>
  <c r="H460" i="1"/>
  <c r="J460" i="1" s="1"/>
  <c r="G460" i="1"/>
  <c r="E460" i="1"/>
  <c r="I460" i="1"/>
  <c r="K460" i="1"/>
  <c r="F460" i="1"/>
  <c r="L476" i="1"/>
  <c r="H476" i="1"/>
  <c r="G476" i="1"/>
  <c r="E476" i="1"/>
  <c r="I476" i="1"/>
  <c r="F476" i="1"/>
  <c r="K476" i="1"/>
  <c r="L492" i="1"/>
  <c r="H492" i="1"/>
  <c r="J492" i="1" s="1"/>
  <c r="G492" i="1"/>
  <c r="E492" i="1"/>
  <c r="I492" i="1"/>
  <c r="K492" i="1"/>
  <c r="F492" i="1"/>
  <c r="F508" i="1"/>
  <c r="L508" i="1"/>
  <c r="H508" i="1"/>
  <c r="J508" i="1" s="1"/>
  <c r="E508" i="1"/>
  <c r="I508" i="1"/>
  <c r="G508" i="1"/>
  <c r="K508" i="1"/>
  <c r="F524" i="1"/>
  <c r="L524" i="1"/>
  <c r="H524" i="1"/>
  <c r="J524" i="1" s="1"/>
  <c r="E524" i="1"/>
  <c r="I524" i="1"/>
  <c r="G524" i="1"/>
  <c r="K524" i="1"/>
  <c r="K538" i="1"/>
  <c r="G538" i="1"/>
  <c r="L538" i="1"/>
  <c r="F538" i="1"/>
  <c r="I538" i="1"/>
  <c r="E538" i="1"/>
  <c r="H538" i="1"/>
  <c r="I564" i="1"/>
  <c r="E564" i="1"/>
  <c r="L564" i="1"/>
  <c r="G564" i="1"/>
  <c r="F564" i="1"/>
  <c r="K564" i="1"/>
  <c r="H564" i="1"/>
  <c r="F583" i="1"/>
  <c r="L583" i="1"/>
  <c r="G583" i="1"/>
  <c r="I583" i="1"/>
  <c r="E583" i="1"/>
  <c r="K583" i="1"/>
  <c r="H583" i="1"/>
  <c r="J583" i="1" s="1"/>
  <c r="K602" i="1"/>
  <c r="G602" i="1"/>
  <c r="L602" i="1"/>
  <c r="F602" i="1"/>
  <c r="I602" i="1"/>
  <c r="H602" i="1"/>
  <c r="J602" i="1" s="1"/>
  <c r="E602" i="1"/>
  <c r="I628" i="1"/>
  <c r="E628" i="1"/>
  <c r="L628" i="1"/>
  <c r="G628" i="1"/>
  <c r="H628" i="1"/>
  <c r="J628" i="1" s="1"/>
  <c r="K628" i="1"/>
  <c r="F628" i="1"/>
  <c r="F647" i="1"/>
  <c r="L647" i="1"/>
  <c r="G647" i="1"/>
  <c r="I647" i="1"/>
  <c r="H647" i="1"/>
  <c r="J647" i="1" s="1"/>
  <c r="K647" i="1"/>
  <c r="E647" i="1"/>
  <c r="K666" i="1"/>
  <c r="G666" i="1"/>
  <c r="L666" i="1"/>
  <c r="F666" i="1"/>
  <c r="I666" i="1"/>
  <c r="H666" i="1"/>
  <c r="J666" i="1" s="1"/>
  <c r="E666" i="1"/>
  <c r="I692" i="1"/>
  <c r="E692" i="1"/>
  <c r="L692" i="1"/>
  <c r="G692" i="1"/>
  <c r="H692" i="1"/>
  <c r="J692" i="1" s="1"/>
  <c r="K692" i="1"/>
  <c r="F692" i="1"/>
  <c r="I718" i="1"/>
  <c r="E718" i="1"/>
  <c r="K718" i="1"/>
  <c r="G718" i="1"/>
  <c r="H718" i="1"/>
  <c r="L718" i="1"/>
  <c r="F718" i="1"/>
  <c r="I750" i="1"/>
  <c r="E750" i="1"/>
  <c r="K750" i="1"/>
  <c r="G750" i="1"/>
  <c r="H750" i="1"/>
  <c r="J750" i="1" s="1"/>
  <c r="L750" i="1"/>
  <c r="F750" i="1"/>
  <c r="I782" i="1"/>
  <c r="E782" i="1"/>
  <c r="K782" i="1"/>
  <c r="G782" i="1"/>
  <c r="H782" i="1"/>
  <c r="J782" i="1" s="1"/>
  <c r="L782" i="1"/>
  <c r="F782" i="1"/>
  <c r="K819" i="1"/>
  <c r="G819" i="1"/>
  <c r="I819" i="1"/>
  <c r="E819" i="1"/>
  <c r="H819" i="1"/>
  <c r="L819" i="1"/>
  <c r="F819" i="1"/>
  <c r="K851" i="1"/>
  <c r="G851" i="1"/>
  <c r="I851" i="1"/>
  <c r="E851" i="1"/>
  <c r="H851" i="1"/>
  <c r="J851" i="1" s="1"/>
  <c r="L851" i="1"/>
  <c r="F851" i="1"/>
  <c r="K883" i="1"/>
  <c r="G883" i="1"/>
  <c r="I883" i="1"/>
  <c r="E883" i="1"/>
  <c r="H883" i="1"/>
  <c r="J883" i="1" s="1"/>
  <c r="L883" i="1"/>
  <c r="F883" i="1"/>
  <c r="K915" i="1"/>
  <c r="G915" i="1"/>
  <c r="I915" i="1"/>
  <c r="E915" i="1"/>
  <c r="H915" i="1"/>
  <c r="L915" i="1"/>
  <c r="F915" i="1"/>
  <c r="K947" i="1"/>
  <c r="G947" i="1"/>
  <c r="I947" i="1"/>
  <c r="E947" i="1"/>
  <c r="H947" i="1"/>
  <c r="L947" i="1"/>
  <c r="F947" i="1"/>
  <c r="K979" i="1"/>
  <c r="G979" i="1"/>
  <c r="I979" i="1"/>
  <c r="E979" i="1"/>
  <c r="H979" i="1"/>
  <c r="J979" i="1" s="1"/>
  <c r="L979" i="1"/>
  <c r="F979" i="1"/>
  <c r="K1022" i="1"/>
  <c r="G1022" i="1"/>
  <c r="H1022" i="1"/>
  <c r="E1022" i="1"/>
  <c r="I1022" i="1"/>
  <c r="L1022" i="1"/>
  <c r="F1022" i="1"/>
  <c r="F1067" i="1"/>
  <c r="H1067" i="1"/>
  <c r="J1067" i="1" s="1"/>
  <c r="K1067" i="1"/>
  <c r="E1067" i="1"/>
  <c r="I1067" i="1"/>
  <c r="L1067" i="1"/>
  <c r="G1067" i="1"/>
  <c r="I1133" i="1"/>
  <c r="E1133" i="1"/>
  <c r="K1133" i="1"/>
  <c r="G1133" i="1"/>
  <c r="F1133" i="1"/>
  <c r="H1133" i="1"/>
  <c r="J1133" i="1" s="1"/>
  <c r="L1133" i="1"/>
  <c r="I1345" i="1"/>
  <c r="E1345" i="1"/>
  <c r="K1345" i="1"/>
  <c r="G1345" i="1"/>
  <c r="F1345" i="1"/>
  <c r="H1345" i="1"/>
  <c r="L1345" i="1"/>
  <c r="L510" i="1"/>
  <c r="H510" i="1"/>
  <c r="J510" i="1" s="1"/>
  <c r="F510" i="1"/>
  <c r="K510" i="1"/>
  <c r="G510" i="1"/>
  <c r="E510" i="1"/>
  <c r="I510" i="1"/>
  <c r="L526" i="1"/>
  <c r="H526" i="1"/>
  <c r="F526" i="1"/>
  <c r="K526" i="1"/>
  <c r="G526" i="1"/>
  <c r="E526" i="1"/>
  <c r="I526" i="1"/>
  <c r="K546" i="1"/>
  <c r="G546" i="1"/>
  <c r="I546" i="1"/>
  <c r="L546" i="1"/>
  <c r="F546" i="1"/>
  <c r="H546" i="1"/>
  <c r="E546" i="1"/>
  <c r="I572" i="1"/>
  <c r="E572" i="1"/>
  <c r="L572" i="1"/>
  <c r="G572" i="1"/>
  <c r="H572" i="1"/>
  <c r="J572" i="1" s="1"/>
  <c r="K572" i="1"/>
  <c r="F572" i="1"/>
  <c r="F591" i="1"/>
  <c r="I591" i="1"/>
  <c r="L591" i="1"/>
  <c r="G591" i="1"/>
  <c r="K591" i="1"/>
  <c r="E591" i="1"/>
  <c r="H591" i="1"/>
  <c r="K610" i="1"/>
  <c r="G610" i="1"/>
  <c r="I610" i="1"/>
  <c r="L610" i="1"/>
  <c r="F610" i="1"/>
  <c r="E610" i="1"/>
  <c r="H610" i="1"/>
  <c r="J610" i="1" s="1"/>
  <c r="I636" i="1"/>
  <c r="E636" i="1"/>
  <c r="L636" i="1"/>
  <c r="G636" i="1"/>
  <c r="K636" i="1"/>
  <c r="F636" i="1"/>
  <c r="H636" i="1"/>
  <c r="J636" i="1" s="1"/>
  <c r="F655" i="1"/>
  <c r="I655" i="1"/>
  <c r="L655" i="1"/>
  <c r="G655" i="1"/>
  <c r="K655" i="1"/>
  <c r="E655" i="1"/>
  <c r="H655" i="1"/>
  <c r="J655" i="1" s="1"/>
  <c r="K674" i="1"/>
  <c r="G674" i="1"/>
  <c r="I674" i="1"/>
  <c r="L674" i="1"/>
  <c r="F674" i="1"/>
  <c r="E674" i="1"/>
  <c r="H674" i="1"/>
  <c r="J674" i="1" s="1"/>
  <c r="I698" i="1"/>
  <c r="E698" i="1"/>
  <c r="K698" i="1"/>
  <c r="G698" i="1"/>
  <c r="L698" i="1"/>
  <c r="H698" i="1"/>
  <c r="J698" i="1" s="1"/>
  <c r="F698" i="1"/>
  <c r="I730" i="1"/>
  <c r="E730" i="1"/>
  <c r="K730" i="1"/>
  <c r="G730" i="1"/>
  <c r="L730" i="1"/>
  <c r="H730" i="1"/>
  <c r="J730" i="1" s="1"/>
  <c r="F730" i="1"/>
  <c r="I762" i="1"/>
  <c r="E762" i="1"/>
  <c r="K762" i="1"/>
  <c r="G762" i="1"/>
  <c r="L762" i="1"/>
  <c r="H762" i="1"/>
  <c r="F762" i="1"/>
  <c r="K791" i="1"/>
  <c r="G791" i="1"/>
  <c r="I791" i="1"/>
  <c r="E791" i="1"/>
  <c r="L791" i="1"/>
  <c r="H791" i="1"/>
  <c r="J791" i="1" s="1"/>
  <c r="F791" i="1"/>
  <c r="K823" i="1"/>
  <c r="G823" i="1"/>
  <c r="I823" i="1"/>
  <c r="E823" i="1"/>
  <c r="L823" i="1"/>
  <c r="H823" i="1"/>
  <c r="F823" i="1"/>
  <c r="K855" i="1"/>
  <c r="G855" i="1"/>
  <c r="I855" i="1"/>
  <c r="E855" i="1"/>
  <c r="L855" i="1"/>
  <c r="H855" i="1"/>
  <c r="F855" i="1"/>
  <c r="K887" i="1"/>
  <c r="G887" i="1"/>
  <c r="I887" i="1"/>
  <c r="E887" i="1"/>
  <c r="L887" i="1"/>
  <c r="H887" i="1"/>
  <c r="F887" i="1"/>
  <c r="K919" i="1"/>
  <c r="G919" i="1"/>
  <c r="I919" i="1"/>
  <c r="E919" i="1"/>
  <c r="L919" i="1"/>
  <c r="H919" i="1"/>
  <c r="J919" i="1" s="1"/>
  <c r="F919" i="1"/>
  <c r="K951" i="1"/>
  <c r="G951" i="1"/>
  <c r="I951" i="1"/>
  <c r="E951" i="1"/>
  <c r="L951" i="1"/>
  <c r="H951" i="1"/>
  <c r="F951" i="1"/>
  <c r="K983" i="1"/>
  <c r="G983" i="1"/>
  <c r="I983" i="1"/>
  <c r="E983" i="1"/>
  <c r="L983" i="1"/>
  <c r="H983" i="1"/>
  <c r="F983" i="1"/>
  <c r="F1019" i="1"/>
  <c r="H1019" i="1"/>
  <c r="K1019" i="1"/>
  <c r="E1019" i="1"/>
  <c r="I1019" i="1"/>
  <c r="G1019" i="1"/>
  <c r="L1019" i="1"/>
  <c r="I1064" i="1"/>
  <c r="E1064" i="1"/>
  <c r="H1064" i="1"/>
  <c r="K1064" i="1"/>
  <c r="F1064" i="1"/>
  <c r="G1064" i="1"/>
  <c r="L1064" i="1"/>
  <c r="I1149" i="1"/>
  <c r="E1149" i="1"/>
  <c r="K1149" i="1"/>
  <c r="G1149" i="1"/>
  <c r="F1149" i="1"/>
  <c r="H1149" i="1"/>
  <c r="J1149" i="1" s="1"/>
  <c r="L1149" i="1"/>
  <c r="I1264" i="1"/>
  <c r="E1264" i="1"/>
  <c r="K1264" i="1"/>
  <c r="F1264" i="1"/>
  <c r="H1264" i="1"/>
  <c r="J1264" i="1" s="1"/>
  <c r="L1264" i="1"/>
  <c r="G1264" i="1"/>
  <c r="I1538" i="1"/>
  <c r="E1538" i="1"/>
  <c r="K1538" i="1"/>
  <c r="G1538" i="1"/>
  <c r="F1538" i="1"/>
  <c r="H1538" i="1"/>
  <c r="L1538" i="1"/>
  <c r="L545" i="1"/>
  <c r="H545" i="1"/>
  <c r="J545" i="1" s="1"/>
  <c r="G545" i="1"/>
  <c r="E545" i="1"/>
  <c r="F545" i="1"/>
  <c r="K545" i="1"/>
  <c r="I545" i="1"/>
  <c r="L561" i="1"/>
  <c r="H561" i="1"/>
  <c r="G561" i="1"/>
  <c r="E561" i="1"/>
  <c r="K561" i="1"/>
  <c r="F561" i="1"/>
  <c r="I561" i="1"/>
  <c r="L577" i="1"/>
  <c r="H577" i="1"/>
  <c r="G577" i="1"/>
  <c r="E577" i="1"/>
  <c r="F577" i="1"/>
  <c r="K577" i="1"/>
  <c r="I577" i="1"/>
  <c r="L593" i="1"/>
  <c r="H593" i="1"/>
  <c r="G593" i="1"/>
  <c r="E593" i="1"/>
  <c r="I593" i="1"/>
  <c r="F593" i="1"/>
  <c r="K593" i="1"/>
  <c r="L609" i="1"/>
  <c r="H609" i="1"/>
  <c r="J609" i="1" s="1"/>
  <c r="G609" i="1"/>
  <c r="E609" i="1"/>
  <c r="I609" i="1"/>
  <c r="K609" i="1"/>
  <c r="F609" i="1"/>
  <c r="L625" i="1"/>
  <c r="H625" i="1"/>
  <c r="J625" i="1" s="1"/>
  <c r="G625" i="1"/>
  <c r="E625" i="1"/>
  <c r="I625" i="1"/>
  <c r="F625" i="1"/>
  <c r="K625" i="1"/>
  <c r="L641" i="1"/>
  <c r="H641" i="1"/>
  <c r="J641" i="1" s="1"/>
  <c r="G641" i="1"/>
  <c r="E641" i="1"/>
  <c r="I641" i="1"/>
  <c r="K641" i="1"/>
  <c r="F641" i="1"/>
  <c r="L657" i="1"/>
  <c r="H657" i="1"/>
  <c r="G657" i="1"/>
  <c r="E657" i="1"/>
  <c r="I657" i="1"/>
  <c r="F657" i="1"/>
  <c r="K657" i="1"/>
  <c r="L673" i="1"/>
  <c r="H673" i="1"/>
  <c r="J673" i="1" s="1"/>
  <c r="G673" i="1"/>
  <c r="E673" i="1"/>
  <c r="I673" i="1"/>
  <c r="K673" i="1"/>
  <c r="F673" i="1"/>
  <c r="L689" i="1"/>
  <c r="H689" i="1"/>
  <c r="J689" i="1" s="1"/>
  <c r="G689" i="1"/>
  <c r="E689" i="1"/>
  <c r="I689" i="1"/>
  <c r="K689" i="1"/>
  <c r="F689" i="1"/>
  <c r="F705" i="1"/>
  <c r="L705" i="1"/>
  <c r="H705" i="1"/>
  <c r="J705" i="1" s="1"/>
  <c r="E705" i="1"/>
  <c r="I705" i="1"/>
  <c r="G705" i="1"/>
  <c r="K705" i="1"/>
  <c r="F721" i="1"/>
  <c r="L721" i="1"/>
  <c r="H721" i="1"/>
  <c r="E721" i="1"/>
  <c r="I721" i="1"/>
  <c r="G721" i="1"/>
  <c r="K721" i="1"/>
  <c r="F737" i="1"/>
  <c r="L737" i="1"/>
  <c r="H737" i="1"/>
  <c r="E737" i="1"/>
  <c r="I737" i="1"/>
  <c r="G737" i="1"/>
  <c r="K737" i="1"/>
  <c r="F753" i="1"/>
  <c r="L753" i="1"/>
  <c r="H753" i="1"/>
  <c r="J753" i="1" s="1"/>
  <c r="E753" i="1"/>
  <c r="I753" i="1"/>
  <c r="G753" i="1"/>
  <c r="K753" i="1"/>
  <c r="F769" i="1"/>
  <c r="L769" i="1"/>
  <c r="H769" i="1"/>
  <c r="J769" i="1" s="1"/>
  <c r="E769" i="1"/>
  <c r="I769" i="1"/>
  <c r="G769" i="1"/>
  <c r="K769" i="1"/>
  <c r="F785" i="1"/>
  <c r="L785" i="1"/>
  <c r="H785" i="1"/>
  <c r="E785" i="1"/>
  <c r="I785" i="1"/>
  <c r="G785" i="1"/>
  <c r="K785" i="1"/>
  <c r="F804" i="1"/>
  <c r="L804" i="1"/>
  <c r="H804" i="1"/>
  <c r="G804" i="1"/>
  <c r="K804" i="1"/>
  <c r="I804" i="1"/>
  <c r="E804" i="1"/>
  <c r="F820" i="1"/>
  <c r="L820" i="1"/>
  <c r="H820" i="1"/>
  <c r="J820" i="1" s="1"/>
  <c r="G820" i="1"/>
  <c r="K820" i="1"/>
  <c r="I820" i="1"/>
  <c r="E820" i="1"/>
  <c r="F836" i="1"/>
  <c r="L836" i="1"/>
  <c r="H836" i="1"/>
  <c r="J836" i="1" s="1"/>
  <c r="G836" i="1"/>
  <c r="K836" i="1"/>
  <c r="I836" i="1"/>
  <c r="E836" i="1"/>
  <c r="F852" i="1"/>
  <c r="L852" i="1"/>
  <c r="H852" i="1"/>
  <c r="J852" i="1" s="1"/>
  <c r="G852" i="1"/>
  <c r="K852" i="1"/>
  <c r="I852" i="1"/>
  <c r="E852" i="1"/>
  <c r="F868" i="1"/>
  <c r="L868" i="1"/>
  <c r="H868" i="1"/>
  <c r="G868" i="1"/>
  <c r="K868" i="1"/>
  <c r="I868" i="1"/>
  <c r="E868" i="1"/>
  <c r="F884" i="1"/>
  <c r="L884" i="1"/>
  <c r="H884" i="1"/>
  <c r="J884" i="1" s="1"/>
  <c r="G884" i="1"/>
  <c r="K884" i="1"/>
  <c r="I884" i="1"/>
  <c r="E884" i="1"/>
  <c r="F900" i="1"/>
  <c r="L900" i="1"/>
  <c r="H900" i="1"/>
  <c r="J900" i="1" s="1"/>
  <c r="G900" i="1"/>
  <c r="K900" i="1"/>
  <c r="I900" i="1"/>
  <c r="E900" i="1"/>
  <c r="F916" i="1"/>
  <c r="L916" i="1"/>
  <c r="H916" i="1"/>
  <c r="J916" i="1" s="1"/>
  <c r="G916" i="1"/>
  <c r="K916" i="1"/>
  <c r="I916" i="1"/>
  <c r="E916" i="1"/>
  <c r="F932" i="1"/>
  <c r="L932" i="1"/>
  <c r="H932" i="1"/>
  <c r="G932" i="1"/>
  <c r="K932" i="1"/>
  <c r="I932" i="1"/>
  <c r="E932" i="1"/>
  <c r="F948" i="1"/>
  <c r="L948" i="1"/>
  <c r="H948" i="1"/>
  <c r="J948" i="1" s="1"/>
  <c r="G948" i="1"/>
  <c r="K948" i="1"/>
  <c r="I948" i="1"/>
  <c r="E948" i="1"/>
  <c r="F964" i="1"/>
  <c r="L964" i="1"/>
  <c r="H964" i="1"/>
  <c r="J964" i="1" s="1"/>
  <c r="G964" i="1"/>
  <c r="K964" i="1"/>
  <c r="I964" i="1"/>
  <c r="E964" i="1"/>
  <c r="F980" i="1"/>
  <c r="L980" i="1"/>
  <c r="H980" i="1"/>
  <c r="J980" i="1" s="1"/>
  <c r="G980" i="1"/>
  <c r="K980" i="1"/>
  <c r="I980" i="1"/>
  <c r="E980" i="1"/>
  <c r="I996" i="1"/>
  <c r="E996" i="1"/>
  <c r="L996" i="1"/>
  <c r="G996" i="1"/>
  <c r="H996" i="1"/>
  <c r="J996" i="1" s="1"/>
  <c r="K996" i="1"/>
  <c r="F996" i="1"/>
  <c r="F1015" i="1"/>
  <c r="L1015" i="1"/>
  <c r="G1015" i="1"/>
  <c r="I1015" i="1"/>
  <c r="H1015" i="1"/>
  <c r="J1015" i="1" s="1"/>
  <c r="K1015" i="1"/>
  <c r="E1015" i="1"/>
  <c r="K1034" i="1"/>
  <c r="G1034" i="1"/>
  <c r="L1034" i="1"/>
  <c r="F1034" i="1"/>
  <c r="I1034" i="1"/>
  <c r="H1034" i="1"/>
  <c r="J1034" i="1" s="1"/>
  <c r="E1034" i="1"/>
  <c r="I1060" i="1"/>
  <c r="E1060" i="1"/>
  <c r="L1060" i="1"/>
  <c r="G1060" i="1"/>
  <c r="H1060" i="1"/>
  <c r="J1060" i="1" s="1"/>
  <c r="K1060" i="1"/>
  <c r="F1060" i="1"/>
  <c r="K1080" i="1"/>
  <c r="G1080" i="1"/>
  <c r="I1080" i="1"/>
  <c r="E1080" i="1"/>
  <c r="H1080" i="1"/>
  <c r="J1080" i="1" s="1"/>
  <c r="L1080" i="1"/>
  <c r="F1080" i="1"/>
  <c r="K1111" i="1"/>
  <c r="G1111" i="1"/>
  <c r="I1111" i="1"/>
  <c r="E1111" i="1"/>
  <c r="H1111" i="1"/>
  <c r="L1111" i="1"/>
  <c r="F1111" i="1"/>
  <c r="I1177" i="1"/>
  <c r="E1177" i="1"/>
  <c r="K1177" i="1"/>
  <c r="G1177" i="1"/>
  <c r="F1177" i="1"/>
  <c r="L1177" i="1"/>
  <c r="H1177" i="1"/>
  <c r="J1177" i="1" s="1"/>
  <c r="I1244" i="1"/>
  <c r="E1244" i="1"/>
  <c r="K1244" i="1"/>
  <c r="G1244" i="1"/>
  <c r="F1244" i="1"/>
  <c r="L1244" i="1"/>
  <c r="H1244" i="1"/>
  <c r="I1337" i="1"/>
  <c r="E1337" i="1"/>
  <c r="K1337" i="1"/>
  <c r="G1337" i="1"/>
  <c r="F1337" i="1"/>
  <c r="H1337" i="1"/>
  <c r="J1337" i="1" s="1"/>
  <c r="L1337" i="1"/>
  <c r="L703" i="1"/>
  <c r="H703" i="1"/>
  <c r="F703" i="1"/>
  <c r="G703" i="1"/>
  <c r="K703" i="1"/>
  <c r="I703" i="1"/>
  <c r="E703" i="1"/>
  <c r="L719" i="1"/>
  <c r="H719" i="1"/>
  <c r="F719" i="1"/>
  <c r="G719" i="1"/>
  <c r="K719" i="1"/>
  <c r="I719" i="1"/>
  <c r="E719" i="1"/>
  <c r="L735" i="1"/>
  <c r="H735" i="1"/>
  <c r="F735" i="1"/>
  <c r="G735" i="1"/>
  <c r="K735" i="1"/>
  <c r="I735" i="1"/>
  <c r="E735" i="1"/>
  <c r="L751" i="1"/>
  <c r="H751" i="1"/>
  <c r="J751" i="1" s="1"/>
  <c r="F751" i="1"/>
  <c r="G751" i="1"/>
  <c r="K751" i="1"/>
  <c r="I751" i="1"/>
  <c r="E751" i="1"/>
  <c r="L767" i="1"/>
  <c r="H767" i="1"/>
  <c r="J767" i="1" s="1"/>
  <c r="F767" i="1"/>
  <c r="G767" i="1"/>
  <c r="K767" i="1"/>
  <c r="I767" i="1"/>
  <c r="E767" i="1"/>
  <c r="L783" i="1"/>
  <c r="H783" i="1"/>
  <c r="F783" i="1"/>
  <c r="G783" i="1"/>
  <c r="K783" i="1"/>
  <c r="I783" i="1"/>
  <c r="E783" i="1"/>
  <c r="L798" i="1"/>
  <c r="H798" i="1"/>
  <c r="F798" i="1"/>
  <c r="E798" i="1"/>
  <c r="I798" i="1"/>
  <c r="G798" i="1"/>
  <c r="K798" i="1"/>
  <c r="L814" i="1"/>
  <c r="H814" i="1"/>
  <c r="J814" i="1" s="1"/>
  <c r="F814" i="1"/>
  <c r="E814" i="1"/>
  <c r="I814" i="1"/>
  <c r="G814" i="1"/>
  <c r="K814" i="1"/>
  <c r="L830" i="1"/>
  <c r="H830" i="1"/>
  <c r="J830" i="1" s="1"/>
  <c r="F830" i="1"/>
  <c r="E830" i="1"/>
  <c r="I830" i="1"/>
  <c r="G830" i="1"/>
  <c r="K830" i="1"/>
  <c r="L846" i="1"/>
  <c r="H846" i="1"/>
  <c r="J846" i="1" s="1"/>
  <c r="F846" i="1"/>
  <c r="E846" i="1"/>
  <c r="I846" i="1"/>
  <c r="G846" i="1"/>
  <c r="K846" i="1"/>
  <c r="L862" i="1"/>
  <c r="H862" i="1"/>
  <c r="F862" i="1"/>
  <c r="E862" i="1"/>
  <c r="I862" i="1"/>
  <c r="G862" i="1"/>
  <c r="K862" i="1"/>
  <c r="L878" i="1"/>
  <c r="H878" i="1"/>
  <c r="J878" i="1" s="1"/>
  <c r="F878" i="1"/>
  <c r="E878" i="1"/>
  <c r="I878" i="1"/>
  <c r="G878" i="1"/>
  <c r="K878" i="1"/>
  <c r="L894" i="1"/>
  <c r="H894" i="1"/>
  <c r="J894" i="1" s="1"/>
  <c r="F894" i="1"/>
  <c r="E894" i="1"/>
  <c r="I894" i="1"/>
  <c r="G894" i="1"/>
  <c r="K894" i="1"/>
  <c r="L910" i="1"/>
  <c r="H910" i="1"/>
  <c r="J910" i="1" s="1"/>
  <c r="F910" i="1"/>
  <c r="E910" i="1"/>
  <c r="I910" i="1"/>
  <c r="G910" i="1"/>
  <c r="K910" i="1"/>
  <c r="L926" i="1"/>
  <c r="H926" i="1"/>
  <c r="F926" i="1"/>
  <c r="E926" i="1"/>
  <c r="I926" i="1"/>
  <c r="G926" i="1"/>
  <c r="K926" i="1"/>
  <c r="L942" i="1"/>
  <c r="H942" i="1"/>
  <c r="J942" i="1" s="1"/>
  <c r="F942" i="1"/>
  <c r="E942" i="1"/>
  <c r="I942" i="1"/>
  <c r="G942" i="1"/>
  <c r="K942" i="1"/>
  <c r="L958" i="1"/>
  <c r="H958" i="1"/>
  <c r="J958" i="1" s="1"/>
  <c r="F958" i="1"/>
  <c r="E958" i="1"/>
  <c r="I958" i="1"/>
  <c r="G958" i="1"/>
  <c r="K958" i="1"/>
  <c r="L974" i="1"/>
  <c r="H974" i="1"/>
  <c r="J974" i="1" s="1"/>
  <c r="F974" i="1"/>
  <c r="E974" i="1"/>
  <c r="I974" i="1"/>
  <c r="G974" i="1"/>
  <c r="K974" i="1"/>
  <c r="L990" i="1"/>
  <c r="H990" i="1"/>
  <c r="F990" i="1"/>
  <c r="E990" i="1"/>
  <c r="I990" i="1"/>
  <c r="G990" i="1"/>
  <c r="K990" i="1"/>
  <c r="K1010" i="1"/>
  <c r="G1010" i="1"/>
  <c r="I1010" i="1"/>
  <c r="L1010" i="1"/>
  <c r="F1010" i="1"/>
  <c r="E1010" i="1"/>
  <c r="H1010" i="1"/>
  <c r="J1010" i="1" s="1"/>
  <c r="I1036" i="1"/>
  <c r="E1036" i="1"/>
  <c r="L1036" i="1"/>
  <c r="G1036" i="1"/>
  <c r="K1036" i="1"/>
  <c r="F1036" i="1"/>
  <c r="H1036" i="1"/>
  <c r="J1036" i="1" s="1"/>
  <c r="F1055" i="1"/>
  <c r="I1055" i="1"/>
  <c r="L1055" i="1"/>
  <c r="G1055" i="1"/>
  <c r="K1055" i="1"/>
  <c r="E1055" i="1"/>
  <c r="H1055" i="1"/>
  <c r="J1055" i="1" s="1"/>
  <c r="K1084" i="1"/>
  <c r="G1084" i="1"/>
  <c r="I1084" i="1"/>
  <c r="E1084" i="1"/>
  <c r="L1084" i="1"/>
  <c r="H1084" i="1"/>
  <c r="F1084" i="1"/>
  <c r="I1121" i="1"/>
  <c r="E1121" i="1"/>
  <c r="K1121" i="1"/>
  <c r="G1121" i="1"/>
  <c r="F1121" i="1"/>
  <c r="L1121" i="1"/>
  <c r="H1121" i="1"/>
  <c r="I1185" i="1"/>
  <c r="E1185" i="1"/>
  <c r="K1185" i="1"/>
  <c r="G1185" i="1"/>
  <c r="F1185" i="1"/>
  <c r="L1185" i="1"/>
  <c r="H1185" i="1"/>
  <c r="J1185" i="1" s="1"/>
  <c r="I1252" i="1"/>
  <c r="E1252" i="1"/>
  <c r="K1252" i="1"/>
  <c r="G1252" i="1"/>
  <c r="F1252" i="1"/>
  <c r="L1252" i="1"/>
  <c r="H1252" i="1"/>
  <c r="J1252" i="1" s="1"/>
  <c r="I1321" i="1"/>
  <c r="E1321" i="1"/>
  <c r="K1321" i="1"/>
  <c r="G1321" i="1"/>
  <c r="F1321" i="1"/>
  <c r="H1321" i="1"/>
  <c r="L1321" i="1"/>
  <c r="I1484" i="1"/>
  <c r="E1484" i="1"/>
  <c r="K1484" i="1"/>
  <c r="F1484" i="1"/>
  <c r="H1484" i="1"/>
  <c r="J1484" i="1" s="1"/>
  <c r="L1484" i="1"/>
  <c r="G1484" i="1"/>
  <c r="K1127" i="1"/>
  <c r="G1127" i="1"/>
  <c r="I1127" i="1"/>
  <c r="E1127" i="1"/>
  <c r="L1127" i="1"/>
  <c r="H1127" i="1"/>
  <c r="F1127" i="1"/>
  <c r="K1143" i="1"/>
  <c r="G1143" i="1"/>
  <c r="I1143" i="1"/>
  <c r="E1143" i="1"/>
  <c r="L1143" i="1"/>
  <c r="H1143" i="1"/>
  <c r="F1143" i="1"/>
  <c r="K1159" i="1"/>
  <c r="G1159" i="1"/>
  <c r="I1159" i="1"/>
  <c r="E1159" i="1"/>
  <c r="L1159" i="1"/>
  <c r="H1159" i="1"/>
  <c r="F1159" i="1"/>
  <c r="K1175" i="1"/>
  <c r="G1175" i="1"/>
  <c r="I1175" i="1"/>
  <c r="E1175" i="1"/>
  <c r="L1175" i="1"/>
  <c r="H1175" i="1"/>
  <c r="J1175" i="1" s="1"/>
  <c r="F1175" i="1"/>
  <c r="K1190" i="1"/>
  <c r="G1190" i="1"/>
  <c r="I1190" i="1"/>
  <c r="E1190" i="1"/>
  <c r="L1190" i="1"/>
  <c r="H1190" i="1"/>
  <c r="F1190" i="1"/>
  <c r="K1206" i="1"/>
  <c r="G1206" i="1"/>
  <c r="I1206" i="1"/>
  <c r="E1206" i="1"/>
  <c r="L1206" i="1"/>
  <c r="H1206" i="1"/>
  <c r="F1206" i="1"/>
  <c r="K1222" i="1"/>
  <c r="G1222" i="1"/>
  <c r="I1222" i="1"/>
  <c r="E1222" i="1"/>
  <c r="L1222" i="1"/>
  <c r="H1222" i="1"/>
  <c r="F1222" i="1"/>
  <c r="K1238" i="1"/>
  <c r="G1238" i="1"/>
  <c r="I1238" i="1"/>
  <c r="E1238" i="1"/>
  <c r="L1238" i="1"/>
  <c r="H1238" i="1"/>
  <c r="J1238" i="1" s="1"/>
  <c r="F1238" i="1"/>
  <c r="I1256" i="1"/>
  <c r="E1256" i="1"/>
  <c r="H1256" i="1"/>
  <c r="J1256" i="1" s="1"/>
  <c r="K1256" i="1"/>
  <c r="F1256" i="1"/>
  <c r="G1256" i="1"/>
  <c r="L1256" i="1"/>
  <c r="F1275" i="1"/>
  <c r="H1275" i="1"/>
  <c r="J1275" i="1" s="1"/>
  <c r="K1275" i="1"/>
  <c r="E1275" i="1"/>
  <c r="I1275" i="1"/>
  <c r="G1275" i="1"/>
  <c r="L1275" i="1"/>
  <c r="K1294" i="1"/>
  <c r="G1294" i="1"/>
  <c r="H1294" i="1"/>
  <c r="E1294" i="1"/>
  <c r="I1294" i="1"/>
  <c r="F1294" i="1"/>
  <c r="L1294" i="1"/>
  <c r="I1317" i="1"/>
  <c r="E1317" i="1"/>
  <c r="K1317" i="1"/>
  <c r="G1317" i="1"/>
  <c r="F1317" i="1"/>
  <c r="L1317" i="1"/>
  <c r="H1317" i="1"/>
  <c r="I1349" i="1"/>
  <c r="E1349" i="1"/>
  <c r="K1349" i="1"/>
  <c r="G1349" i="1"/>
  <c r="F1349" i="1"/>
  <c r="L1349" i="1"/>
  <c r="H1349" i="1"/>
  <c r="J1349" i="1" s="1"/>
  <c r="I1397" i="1"/>
  <c r="E1397" i="1"/>
  <c r="K1397" i="1"/>
  <c r="G1397" i="1"/>
  <c r="F1397" i="1"/>
  <c r="H1397" i="1"/>
  <c r="J1397" i="1" s="1"/>
  <c r="L1397" i="1"/>
  <c r="I1461" i="1"/>
  <c r="E1461" i="1"/>
  <c r="K1461" i="1"/>
  <c r="G1461" i="1"/>
  <c r="F1461" i="1"/>
  <c r="H1461" i="1"/>
  <c r="L1461" i="1"/>
  <c r="I1614" i="1"/>
  <c r="E1614" i="1"/>
  <c r="K1614" i="1"/>
  <c r="G1614" i="1"/>
  <c r="F1614" i="1"/>
  <c r="H1614" i="1"/>
  <c r="J1614" i="1" s="1"/>
  <c r="L1614" i="1"/>
  <c r="L993" i="1"/>
  <c r="H993" i="1"/>
  <c r="J993" i="1" s="1"/>
  <c r="G993" i="1"/>
  <c r="E993" i="1"/>
  <c r="I993" i="1"/>
  <c r="F993" i="1"/>
  <c r="K993" i="1"/>
  <c r="L1009" i="1"/>
  <c r="H1009" i="1"/>
  <c r="J1009" i="1" s="1"/>
  <c r="G1009" i="1"/>
  <c r="E1009" i="1"/>
  <c r="I1009" i="1"/>
  <c r="K1009" i="1"/>
  <c r="F1009" i="1"/>
  <c r="L1025" i="1"/>
  <c r="H1025" i="1"/>
  <c r="G1025" i="1"/>
  <c r="E1025" i="1"/>
  <c r="I1025" i="1"/>
  <c r="F1025" i="1"/>
  <c r="K1025" i="1"/>
  <c r="L1041" i="1"/>
  <c r="H1041" i="1"/>
  <c r="J1041" i="1" s="1"/>
  <c r="G1041" i="1"/>
  <c r="E1041" i="1"/>
  <c r="I1041" i="1"/>
  <c r="K1041" i="1"/>
  <c r="F1041" i="1"/>
  <c r="L1057" i="1"/>
  <c r="H1057" i="1"/>
  <c r="J1057" i="1" s="1"/>
  <c r="G1057" i="1"/>
  <c r="E1057" i="1"/>
  <c r="I1057" i="1"/>
  <c r="F1057" i="1"/>
  <c r="K1057" i="1"/>
  <c r="F1073" i="1"/>
  <c r="L1073" i="1"/>
  <c r="H1073" i="1"/>
  <c r="J1073" i="1" s="1"/>
  <c r="G1073" i="1"/>
  <c r="K1073" i="1"/>
  <c r="I1073" i="1"/>
  <c r="E1073" i="1"/>
  <c r="F1089" i="1"/>
  <c r="L1089" i="1"/>
  <c r="H1089" i="1"/>
  <c r="J1089" i="1" s="1"/>
  <c r="G1089" i="1"/>
  <c r="K1089" i="1"/>
  <c r="I1089" i="1"/>
  <c r="E1089" i="1"/>
  <c r="F1108" i="1"/>
  <c r="L1108" i="1"/>
  <c r="H1108" i="1"/>
  <c r="K1108" i="1"/>
  <c r="G1108" i="1"/>
  <c r="I1108" i="1"/>
  <c r="E1108" i="1"/>
  <c r="F1124" i="1"/>
  <c r="L1124" i="1"/>
  <c r="H1124" i="1"/>
  <c r="J1124" i="1" s="1"/>
  <c r="K1124" i="1"/>
  <c r="G1124" i="1"/>
  <c r="I1124" i="1"/>
  <c r="E1124" i="1"/>
  <c r="F1140" i="1"/>
  <c r="L1140" i="1"/>
  <c r="H1140" i="1"/>
  <c r="J1140" i="1" s="1"/>
  <c r="K1140" i="1"/>
  <c r="G1140" i="1"/>
  <c r="I1140" i="1"/>
  <c r="E1140" i="1"/>
  <c r="F1156" i="1"/>
  <c r="L1156" i="1"/>
  <c r="H1156" i="1"/>
  <c r="J1156" i="1" s="1"/>
  <c r="K1156" i="1"/>
  <c r="G1156" i="1"/>
  <c r="I1156" i="1"/>
  <c r="E1156" i="1"/>
  <c r="F1172" i="1"/>
  <c r="L1172" i="1"/>
  <c r="H1172" i="1"/>
  <c r="K1172" i="1"/>
  <c r="G1172" i="1"/>
  <c r="I1172" i="1"/>
  <c r="E1172" i="1"/>
  <c r="F1188" i="1"/>
  <c r="L1188" i="1"/>
  <c r="H1188" i="1"/>
  <c r="J1188" i="1" s="1"/>
  <c r="K1188" i="1"/>
  <c r="G1188" i="1"/>
  <c r="I1188" i="1"/>
  <c r="E1188" i="1"/>
  <c r="F1203" i="1"/>
  <c r="L1203" i="1"/>
  <c r="H1203" i="1"/>
  <c r="K1203" i="1"/>
  <c r="G1203" i="1"/>
  <c r="E1203" i="1"/>
  <c r="I1203" i="1"/>
  <c r="F1219" i="1"/>
  <c r="L1219" i="1"/>
  <c r="H1219" i="1"/>
  <c r="J1219" i="1" s="1"/>
  <c r="K1219" i="1"/>
  <c r="G1219" i="1"/>
  <c r="E1219" i="1"/>
  <c r="I1219" i="1"/>
  <c r="F1235" i="1"/>
  <c r="L1235" i="1"/>
  <c r="H1235" i="1"/>
  <c r="K1235" i="1"/>
  <c r="G1235" i="1"/>
  <c r="E1235" i="1"/>
  <c r="I1235" i="1"/>
  <c r="F1251" i="1"/>
  <c r="L1251" i="1"/>
  <c r="H1251" i="1"/>
  <c r="K1251" i="1"/>
  <c r="G1251" i="1"/>
  <c r="E1251" i="1"/>
  <c r="I1251" i="1"/>
  <c r="F1271" i="1"/>
  <c r="L1271" i="1"/>
  <c r="G1271" i="1"/>
  <c r="I1271" i="1"/>
  <c r="H1271" i="1"/>
  <c r="K1271" i="1"/>
  <c r="E1271" i="1"/>
  <c r="K1290" i="1"/>
  <c r="G1290" i="1"/>
  <c r="L1290" i="1"/>
  <c r="F1290" i="1"/>
  <c r="I1290" i="1"/>
  <c r="H1290" i="1"/>
  <c r="E1290" i="1"/>
  <c r="F1310" i="1"/>
  <c r="L1310" i="1"/>
  <c r="G1310" i="1"/>
  <c r="I1310" i="1"/>
  <c r="H1310" i="1"/>
  <c r="J1310" i="1" s="1"/>
  <c r="E1310" i="1"/>
  <c r="K1310" i="1"/>
  <c r="K1335" i="1"/>
  <c r="G1335" i="1"/>
  <c r="I1335" i="1"/>
  <c r="E1335" i="1"/>
  <c r="H1335" i="1"/>
  <c r="L1335" i="1"/>
  <c r="F1335" i="1"/>
  <c r="I1369" i="1"/>
  <c r="E1369" i="1"/>
  <c r="K1369" i="1"/>
  <c r="G1369" i="1"/>
  <c r="F1369" i="1"/>
  <c r="L1369" i="1"/>
  <c r="H1369" i="1"/>
  <c r="J1369" i="1" s="1"/>
  <c r="I1433" i="1"/>
  <c r="E1433" i="1"/>
  <c r="K1433" i="1"/>
  <c r="G1433" i="1"/>
  <c r="F1433" i="1"/>
  <c r="L1433" i="1"/>
  <c r="H1433" i="1"/>
  <c r="I1500" i="1"/>
  <c r="E1500" i="1"/>
  <c r="K1500" i="1"/>
  <c r="F1500" i="1"/>
  <c r="H1500" i="1"/>
  <c r="J1500" i="1" s="1"/>
  <c r="L1500" i="1"/>
  <c r="G1500" i="1"/>
  <c r="L1071" i="1"/>
  <c r="H1071" i="1"/>
  <c r="J1071" i="1" s="1"/>
  <c r="F1071" i="1"/>
  <c r="I1071" i="1"/>
  <c r="E1071" i="1"/>
  <c r="K1071" i="1"/>
  <c r="G1071" i="1"/>
  <c r="L1087" i="1"/>
  <c r="H1087" i="1"/>
  <c r="F1087" i="1"/>
  <c r="I1087" i="1"/>
  <c r="E1087" i="1"/>
  <c r="K1087" i="1"/>
  <c r="G1087" i="1"/>
  <c r="L1102" i="1"/>
  <c r="H1102" i="1"/>
  <c r="F1102" i="1"/>
  <c r="I1102" i="1"/>
  <c r="E1102" i="1"/>
  <c r="G1102" i="1"/>
  <c r="K1102" i="1"/>
  <c r="L1118" i="1"/>
  <c r="H1118" i="1"/>
  <c r="J1118" i="1" s="1"/>
  <c r="F1118" i="1"/>
  <c r="I1118" i="1"/>
  <c r="E1118" i="1"/>
  <c r="G1118" i="1"/>
  <c r="K1118" i="1"/>
  <c r="L1134" i="1"/>
  <c r="H1134" i="1"/>
  <c r="J1134" i="1" s="1"/>
  <c r="F1134" i="1"/>
  <c r="I1134" i="1"/>
  <c r="E1134" i="1"/>
  <c r="G1134" i="1"/>
  <c r="K1134" i="1"/>
  <c r="L1150" i="1"/>
  <c r="H1150" i="1"/>
  <c r="F1150" i="1"/>
  <c r="I1150" i="1"/>
  <c r="E1150" i="1"/>
  <c r="G1150" i="1"/>
  <c r="K1150" i="1"/>
  <c r="L1166" i="1"/>
  <c r="H1166" i="1"/>
  <c r="F1166" i="1"/>
  <c r="I1166" i="1"/>
  <c r="E1166" i="1"/>
  <c r="G1166" i="1"/>
  <c r="K1166" i="1"/>
  <c r="L1182" i="1"/>
  <c r="H1182" i="1"/>
  <c r="J1182" i="1" s="1"/>
  <c r="F1182" i="1"/>
  <c r="I1182" i="1"/>
  <c r="E1182" i="1"/>
  <c r="G1182" i="1"/>
  <c r="K1182" i="1"/>
  <c r="L1201" i="1"/>
  <c r="H1201" i="1"/>
  <c r="J1201" i="1" s="1"/>
  <c r="F1201" i="1"/>
  <c r="I1201" i="1"/>
  <c r="E1201" i="1"/>
  <c r="G1201" i="1"/>
  <c r="K1201" i="1"/>
  <c r="L1217" i="1"/>
  <c r="H1217" i="1"/>
  <c r="F1217" i="1"/>
  <c r="I1217" i="1"/>
  <c r="E1217" i="1"/>
  <c r="G1217" i="1"/>
  <c r="K1217" i="1"/>
  <c r="L1233" i="1"/>
  <c r="H1233" i="1"/>
  <c r="F1233" i="1"/>
  <c r="I1233" i="1"/>
  <c r="E1233" i="1"/>
  <c r="G1233" i="1"/>
  <c r="K1233" i="1"/>
  <c r="L1249" i="1"/>
  <c r="H1249" i="1"/>
  <c r="J1249" i="1" s="1"/>
  <c r="F1249" i="1"/>
  <c r="I1249" i="1"/>
  <c r="E1249" i="1"/>
  <c r="G1249" i="1"/>
  <c r="K1249" i="1"/>
  <c r="K1266" i="1"/>
  <c r="G1266" i="1"/>
  <c r="I1266" i="1"/>
  <c r="L1266" i="1"/>
  <c r="F1266" i="1"/>
  <c r="E1266" i="1"/>
  <c r="H1266" i="1"/>
  <c r="I1292" i="1"/>
  <c r="E1292" i="1"/>
  <c r="L1292" i="1"/>
  <c r="G1292" i="1"/>
  <c r="K1292" i="1"/>
  <c r="F1292" i="1"/>
  <c r="H1292" i="1"/>
  <c r="J1292" i="1" s="1"/>
  <c r="K1323" i="1"/>
  <c r="G1323" i="1"/>
  <c r="I1323" i="1"/>
  <c r="E1323" i="1"/>
  <c r="L1323" i="1"/>
  <c r="H1323" i="1"/>
  <c r="F1323" i="1"/>
  <c r="K1355" i="1"/>
  <c r="G1355" i="1"/>
  <c r="I1355" i="1"/>
  <c r="E1355" i="1"/>
  <c r="L1355" i="1"/>
  <c r="H1355" i="1"/>
  <c r="J1355" i="1" s="1"/>
  <c r="F1355" i="1"/>
  <c r="I1409" i="1"/>
  <c r="E1409" i="1"/>
  <c r="K1409" i="1"/>
  <c r="G1409" i="1"/>
  <c r="F1409" i="1"/>
  <c r="L1409" i="1"/>
  <c r="H1409" i="1"/>
  <c r="J1409" i="1" s="1"/>
  <c r="L1473" i="1"/>
  <c r="I1473" i="1"/>
  <c r="E1473" i="1"/>
  <c r="K1473" i="1"/>
  <c r="G1473" i="1"/>
  <c r="F1473" i="1"/>
  <c r="H1473" i="1"/>
  <c r="J1473" i="1" s="1"/>
  <c r="I1598" i="1"/>
  <c r="E1598" i="1"/>
  <c r="K1598" i="1"/>
  <c r="G1598" i="1"/>
  <c r="F1598" i="1"/>
  <c r="H1598" i="1"/>
  <c r="L1598" i="1"/>
  <c r="K1375" i="1"/>
  <c r="G1375" i="1"/>
  <c r="I1375" i="1"/>
  <c r="E1375" i="1"/>
  <c r="L1375" i="1"/>
  <c r="H1375" i="1"/>
  <c r="J1375" i="1" s="1"/>
  <c r="F1375" i="1"/>
  <c r="K1391" i="1"/>
  <c r="G1391" i="1"/>
  <c r="I1391" i="1"/>
  <c r="E1391" i="1"/>
  <c r="L1391" i="1"/>
  <c r="H1391" i="1"/>
  <c r="F1391" i="1"/>
  <c r="K1407" i="1"/>
  <c r="G1407" i="1"/>
  <c r="I1407" i="1"/>
  <c r="E1407" i="1"/>
  <c r="L1407" i="1"/>
  <c r="H1407" i="1"/>
  <c r="F1407" i="1"/>
  <c r="K1423" i="1"/>
  <c r="G1423" i="1"/>
  <c r="I1423" i="1"/>
  <c r="E1423" i="1"/>
  <c r="L1423" i="1"/>
  <c r="H1423" i="1"/>
  <c r="F1423" i="1"/>
  <c r="K1439" i="1"/>
  <c r="G1439" i="1"/>
  <c r="I1439" i="1"/>
  <c r="E1439" i="1"/>
  <c r="L1439" i="1"/>
  <c r="H1439" i="1"/>
  <c r="J1439" i="1" s="1"/>
  <c r="F1439" i="1"/>
  <c r="K1455" i="1"/>
  <c r="G1455" i="1"/>
  <c r="I1455" i="1"/>
  <c r="E1455" i="1"/>
  <c r="L1455" i="1"/>
  <c r="H1455" i="1"/>
  <c r="F1455" i="1"/>
  <c r="K1471" i="1"/>
  <c r="G1471" i="1"/>
  <c r="I1471" i="1"/>
  <c r="E1471" i="1"/>
  <c r="L1471" i="1"/>
  <c r="H1471" i="1"/>
  <c r="F1471" i="1"/>
  <c r="I1492" i="1"/>
  <c r="E1492" i="1"/>
  <c r="H1492" i="1"/>
  <c r="K1492" i="1"/>
  <c r="F1492" i="1"/>
  <c r="L1492" i="1"/>
  <c r="G1492" i="1"/>
  <c r="L1511" i="1"/>
  <c r="H1511" i="1"/>
  <c r="J1511" i="1" s="1"/>
  <c r="F1511" i="1"/>
  <c r="I1511" i="1"/>
  <c r="E1511" i="1"/>
  <c r="K1511" i="1"/>
  <c r="G1511" i="1"/>
  <c r="I1542" i="1"/>
  <c r="E1542" i="1"/>
  <c r="K1542" i="1"/>
  <c r="G1542" i="1"/>
  <c r="F1542" i="1"/>
  <c r="L1542" i="1"/>
  <c r="H1542" i="1"/>
  <c r="J1542" i="1" s="1"/>
  <c r="I1606" i="1"/>
  <c r="E1606" i="1"/>
  <c r="K1606" i="1"/>
  <c r="G1606" i="1"/>
  <c r="F1606" i="1"/>
  <c r="H1606" i="1"/>
  <c r="J1606" i="1" s="1"/>
  <c r="L1606" i="1"/>
  <c r="K1819" i="1"/>
  <c r="G1819" i="1"/>
  <c r="F1819" i="1"/>
  <c r="E1819" i="1"/>
  <c r="I1819" i="1"/>
  <c r="H1819" i="1"/>
  <c r="L1819" i="1"/>
  <c r="L1269" i="1"/>
  <c r="H1269" i="1"/>
  <c r="J1269" i="1" s="1"/>
  <c r="I1269" i="1"/>
  <c r="K1269" i="1"/>
  <c r="F1269" i="1"/>
  <c r="E1269" i="1"/>
  <c r="G1269" i="1"/>
  <c r="L1285" i="1"/>
  <c r="H1285" i="1"/>
  <c r="I1285" i="1"/>
  <c r="K1285" i="1"/>
  <c r="F1285" i="1"/>
  <c r="E1285" i="1"/>
  <c r="G1285" i="1"/>
  <c r="L1301" i="1"/>
  <c r="H1301" i="1"/>
  <c r="I1301" i="1"/>
  <c r="K1301" i="1"/>
  <c r="F1301" i="1"/>
  <c r="E1301" i="1"/>
  <c r="G1301" i="1"/>
  <c r="L1316" i="1"/>
  <c r="H1316" i="1"/>
  <c r="K1316" i="1"/>
  <c r="F1316" i="1"/>
  <c r="I1316" i="1"/>
  <c r="G1316" i="1"/>
  <c r="E1316" i="1"/>
  <c r="F1332" i="1"/>
  <c r="L1332" i="1"/>
  <c r="H1332" i="1"/>
  <c r="K1332" i="1"/>
  <c r="G1332" i="1"/>
  <c r="E1332" i="1"/>
  <c r="I1332" i="1"/>
  <c r="F1348" i="1"/>
  <c r="L1348" i="1"/>
  <c r="H1348" i="1"/>
  <c r="K1348" i="1"/>
  <c r="G1348" i="1"/>
  <c r="E1348" i="1"/>
  <c r="I1348" i="1"/>
  <c r="F1364" i="1"/>
  <c r="L1364" i="1"/>
  <c r="H1364" i="1"/>
  <c r="K1364" i="1"/>
  <c r="G1364" i="1"/>
  <c r="E1364" i="1"/>
  <c r="I1364" i="1"/>
  <c r="F1380" i="1"/>
  <c r="L1380" i="1"/>
  <c r="H1380" i="1"/>
  <c r="J1380" i="1" s="1"/>
  <c r="K1380" i="1"/>
  <c r="G1380" i="1"/>
  <c r="I1380" i="1"/>
  <c r="E1380" i="1"/>
  <c r="F1396" i="1"/>
  <c r="L1396" i="1"/>
  <c r="H1396" i="1"/>
  <c r="K1396" i="1"/>
  <c r="G1396" i="1"/>
  <c r="I1396" i="1"/>
  <c r="E1396" i="1"/>
  <c r="F1412" i="1"/>
  <c r="L1412" i="1"/>
  <c r="H1412" i="1"/>
  <c r="J1412" i="1" s="1"/>
  <c r="K1412" i="1"/>
  <c r="G1412" i="1"/>
  <c r="I1412" i="1"/>
  <c r="E1412" i="1"/>
  <c r="F1428" i="1"/>
  <c r="L1428" i="1"/>
  <c r="H1428" i="1"/>
  <c r="J1428" i="1" s="1"/>
  <c r="K1428" i="1"/>
  <c r="G1428" i="1"/>
  <c r="I1428" i="1"/>
  <c r="E1428" i="1"/>
  <c r="F1444" i="1"/>
  <c r="L1444" i="1"/>
  <c r="H1444" i="1"/>
  <c r="J1444" i="1" s="1"/>
  <c r="K1444" i="1"/>
  <c r="G1444" i="1"/>
  <c r="I1444" i="1"/>
  <c r="E1444" i="1"/>
  <c r="F1460" i="1"/>
  <c r="L1460" i="1"/>
  <c r="H1460" i="1"/>
  <c r="K1460" i="1"/>
  <c r="G1460" i="1"/>
  <c r="I1460" i="1"/>
  <c r="E1460" i="1"/>
  <c r="F1475" i="1"/>
  <c r="L1475" i="1"/>
  <c r="G1475" i="1"/>
  <c r="I1475" i="1"/>
  <c r="H1475" i="1"/>
  <c r="J1475" i="1" s="1"/>
  <c r="E1475" i="1"/>
  <c r="K1475" i="1"/>
  <c r="K1494" i="1"/>
  <c r="G1494" i="1"/>
  <c r="L1494" i="1"/>
  <c r="F1494" i="1"/>
  <c r="I1494" i="1"/>
  <c r="H1494" i="1"/>
  <c r="J1494" i="1" s="1"/>
  <c r="E1494" i="1"/>
  <c r="K1512" i="1"/>
  <c r="G1512" i="1"/>
  <c r="I1512" i="1"/>
  <c r="E1512" i="1"/>
  <c r="H1512" i="1"/>
  <c r="J1512" i="1" s="1"/>
  <c r="L1512" i="1"/>
  <c r="F1512" i="1"/>
  <c r="I1546" i="1"/>
  <c r="E1546" i="1"/>
  <c r="K1546" i="1"/>
  <c r="G1546" i="1"/>
  <c r="F1546" i="1"/>
  <c r="L1546" i="1"/>
  <c r="H1546" i="1"/>
  <c r="I1610" i="1"/>
  <c r="E1610" i="1"/>
  <c r="K1610" i="1"/>
  <c r="G1610" i="1"/>
  <c r="F1610" i="1"/>
  <c r="L1610" i="1"/>
  <c r="H1610" i="1"/>
  <c r="J1610" i="1" s="1"/>
  <c r="I1720" i="1"/>
  <c r="E1720" i="1"/>
  <c r="K1720" i="1"/>
  <c r="G1720" i="1"/>
  <c r="F1720" i="1"/>
  <c r="H1720" i="1"/>
  <c r="J1720" i="1" s="1"/>
  <c r="L1720" i="1"/>
  <c r="L1326" i="1"/>
  <c r="H1326" i="1"/>
  <c r="F1326" i="1"/>
  <c r="I1326" i="1"/>
  <c r="E1326" i="1"/>
  <c r="K1326" i="1"/>
  <c r="G1326" i="1"/>
  <c r="L1342" i="1"/>
  <c r="H1342" i="1"/>
  <c r="J1342" i="1" s="1"/>
  <c r="F1342" i="1"/>
  <c r="I1342" i="1"/>
  <c r="E1342" i="1"/>
  <c r="K1342" i="1"/>
  <c r="G1342" i="1"/>
  <c r="L1358" i="1"/>
  <c r="H1358" i="1"/>
  <c r="J1358" i="1" s="1"/>
  <c r="F1358" i="1"/>
  <c r="I1358" i="1"/>
  <c r="E1358" i="1"/>
  <c r="K1358" i="1"/>
  <c r="G1358" i="1"/>
  <c r="L1374" i="1"/>
  <c r="H1374" i="1"/>
  <c r="F1374" i="1"/>
  <c r="I1374" i="1"/>
  <c r="E1374" i="1"/>
  <c r="G1374" i="1"/>
  <c r="K1374" i="1"/>
  <c r="L1390" i="1"/>
  <c r="H1390" i="1"/>
  <c r="F1390" i="1"/>
  <c r="I1390" i="1"/>
  <c r="E1390" i="1"/>
  <c r="G1390" i="1"/>
  <c r="K1390" i="1"/>
  <c r="L1406" i="1"/>
  <c r="H1406" i="1"/>
  <c r="J1406" i="1" s="1"/>
  <c r="F1406" i="1"/>
  <c r="I1406" i="1"/>
  <c r="E1406" i="1"/>
  <c r="G1406" i="1"/>
  <c r="K1406" i="1"/>
  <c r="L1422" i="1"/>
  <c r="H1422" i="1"/>
  <c r="J1422" i="1" s="1"/>
  <c r="F1422" i="1"/>
  <c r="I1422" i="1"/>
  <c r="E1422" i="1"/>
  <c r="G1422" i="1"/>
  <c r="K1422" i="1"/>
  <c r="L1438" i="1"/>
  <c r="H1438" i="1"/>
  <c r="F1438" i="1"/>
  <c r="I1438" i="1"/>
  <c r="E1438" i="1"/>
  <c r="G1438" i="1"/>
  <c r="K1438" i="1"/>
  <c r="L1454" i="1"/>
  <c r="H1454" i="1"/>
  <c r="F1454" i="1"/>
  <c r="I1454" i="1"/>
  <c r="E1454" i="1"/>
  <c r="G1454" i="1"/>
  <c r="K1454" i="1"/>
  <c r="L1470" i="1"/>
  <c r="H1470" i="1"/>
  <c r="J1470" i="1" s="1"/>
  <c r="F1470" i="1"/>
  <c r="I1470" i="1"/>
  <c r="E1470" i="1"/>
  <c r="G1470" i="1"/>
  <c r="K1470" i="1"/>
  <c r="I1496" i="1"/>
  <c r="E1496" i="1"/>
  <c r="L1496" i="1"/>
  <c r="G1496" i="1"/>
  <c r="K1496" i="1"/>
  <c r="F1496" i="1"/>
  <c r="H1496" i="1"/>
  <c r="J1496" i="1" s="1"/>
  <c r="K1524" i="1"/>
  <c r="G1524" i="1"/>
  <c r="I1524" i="1"/>
  <c r="E1524" i="1"/>
  <c r="L1524" i="1"/>
  <c r="H1524" i="1"/>
  <c r="F1524" i="1"/>
  <c r="I1570" i="1"/>
  <c r="E1570" i="1"/>
  <c r="K1570" i="1"/>
  <c r="G1570" i="1"/>
  <c r="F1570" i="1"/>
  <c r="L1570" i="1"/>
  <c r="H1570" i="1"/>
  <c r="K1632" i="1"/>
  <c r="G1632" i="1"/>
  <c r="E1632" i="1"/>
  <c r="H1632" i="1"/>
  <c r="J1632" i="1" s="1"/>
  <c r="L1632" i="1"/>
  <c r="F1632" i="1"/>
  <c r="I1632" i="1"/>
  <c r="K1544" i="1"/>
  <c r="G1544" i="1"/>
  <c r="I1544" i="1"/>
  <c r="E1544" i="1"/>
  <c r="L1544" i="1"/>
  <c r="H1544" i="1"/>
  <c r="F1544" i="1"/>
  <c r="K1560" i="1"/>
  <c r="G1560" i="1"/>
  <c r="I1560" i="1"/>
  <c r="E1560" i="1"/>
  <c r="L1560" i="1"/>
  <c r="H1560" i="1"/>
  <c r="F1560" i="1"/>
  <c r="K1576" i="1"/>
  <c r="G1576" i="1"/>
  <c r="I1576" i="1"/>
  <c r="E1576" i="1"/>
  <c r="L1576" i="1"/>
  <c r="H1576" i="1"/>
  <c r="F1576" i="1"/>
  <c r="K1592" i="1"/>
  <c r="G1592" i="1"/>
  <c r="I1592" i="1"/>
  <c r="E1592" i="1"/>
  <c r="L1592" i="1"/>
  <c r="H1592" i="1"/>
  <c r="J1592" i="1" s="1"/>
  <c r="F1592" i="1"/>
  <c r="K1608" i="1"/>
  <c r="G1608" i="1"/>
  <c r="I1608" i="1"/>
  <c r="E1608" i="1"/>
  <c r="L1608" i="1"/>
  <c r="H1608" i="1"/>
  <c r="F1608" i="1"/>
  <c r="K1624" i="1"/>
  <c r="G1624" i="1"/>
  <c r="I1624" i="1"/>
  <c r="E1624" i="1"/>
  <c r="L1624" i="1"/>
  <c r="H1624" i="1"/>
  <c r="F1624" i="1"/>
  <c r="I1650" i="1"/>
  <c r="E1650" i="1"/>
  <c r="H1650" i="1"/>
  <c r="K1650" i="1"/>
  <c r="F1650" i="1"/>
  <c r="L1650" i="1"/>
  <c r="G1650" i="1"/>
  <c r="K1674" i="1"/>
  <c r="G1674" i="1"/>
  <c r="I1674" i="1"/>
  <c r="E1674" i="1"/>
  <c r="F1674" i="1"/>
  <c r="L1674" i="1"/>
  <c r="H1674" i="1"/>
  <c r="J1674" i="1" s="1"/>
  <c r="I1728" i="1"/>
  <c r="E1728" i="1"/>
  <c r="K1728" i="1"/>
  <c r="G1728" i="1"/>
  <c r="F1728" i="1"/>
  <c r="H1728" i="1"/>
  <c r="J1728" i="1" s="1"/>
  <c r="L1728" i="1"/>
  <c r="K1834" i="1"/>
  <c r="G1834" i="1"/>
  <c r="F1834" i="1"/>
  <c r="E1834" i="1"/>
  <c r="I1834" i="1"/>
  <c r="H1834" i="1"/>
  <c r="J1834" i="1" s="1"/>
  <c r="L1834" i="1"/>
  <c r="L1485" i="1"/>
  <c r="H1485" i="1"/>
  <c r="G1485" i="1"/>
  <c r="E1485" i="1"/>
  <c r="I1485" i="1"/>
  <c r="K1485" i="1"/>
  <c r="F1485" i="1"/>
  <c r="L1501" i="1"/>
  <c r="H1501" i="1"/>
  <c r="J1501" i="1" s="1"/>
  <c r="G1501" i="1"/>
  <c r="E1501" i="1"/>
  <c r="I1501" i="1"/>
  <c r="F1501" i="1"/>
  <c r="K1501" i="1"/>
  <c r="F1517" i="1"/>
  <c r="L1517" i="1"/>
  <c r="H1517" i="1"/>
  <c r="K1517" i="1"/>
  <c r="G1517" i="1"/>
  <c r="E1517" i="1"/>
  <c r="I1517" i="1"/>
  <c r="F1533" i="1"/>
  <c r="L1533" i="1"/>
  <c r="H1533" i="1"/>
  <c r="J1533" i="1" s="1"/>
  <c r="K1533" i="1"/>
  <c r="G1533" i="1"/>
  <c r="E1533" i="1"/>
  <c r="I1533" i="1"/>
  <c r="F1549" i="1"/>
  <c r="L1549" i="1"/>
  <c r="H1549" i="1"/>
  <c r="J1549" i="1" s="1"/>
  <c r="K1549" i="1"/>
  <c r="G1549" i="1"/>
  <c r="I1549" i="1"/>
  <c r="E1549" i="1"/>
  <c r="F1565" i="1"/>
  <c r="L1565" i="1"/>
  <c r="H1565" i="1"/>
  <c r="K1565" i="1"/>
  <c r="G1565" i="1"/>
  <c r="I1565" i="1"/>
  <c r="E1565" i="1"/>
  <c r="F1581" i="1"/>
  <c r="L1581" i="1"/>
  <c r="H1581" i="1"/>
  <c r="J1581" i="1" s="1"/>
  <c r="K1581" i="1"/>
  <c r="G1581" i="1"/>
  <c r="I1581" i="1"/>
  <c r="E1581" i="1"/>
  <c r="F1597" i="1"/>
  <c r="L1597" i="1"/>
  <c r="H1597" i="1"/>
  <c r="J1597" i="1" s="1"/>
  <c r="K1597" i="1"/>
  <c r="G1597" i="1"/>
  <c r="I1597" i="1"/>
  <c r="E1597" i="1"/>
  <c r="F1613" i="1"/>
  <c r="L1613" i="1"/>
  <c r="H1613" i="1"/>
  <c r="J1613" i="1" s="1"/>
  <c r="K1613" i="1"/>
  <c r="G1613" i="1"/>
  <c r="I1613" i="1"/>
  <c r="E1613" i="1"/>
  <c r="I1630" i="1"/>
  <c r="E1630" i="1"/>
  <c r="L1630" i="1"/>
  <c r="G1630" i="1"/>
  <c r="H1630" i="1"/>
  <c r="J1630" i="1" s="1"/>
  <c r="K1630" i="1"/>
  <c r="F1630" i="1"/>
  <c r="F1649" i="1"/>
  <c r="L1649" i="1"/>
  <c r="G1649" i="1"/>
  <c r="I1649" i="1"/>
  <c r="H1649" i="1"/>
  <c r="J1649" i="1" s="1"/>
  <c r="K1649" i="1"/>
  <c r="E1649" i="1"/>
  <c r="I1684" i="1"/>
  <c r="E1684" i="1"/>
  <c r="K1684" i="1"/>
  <c r="G1684" i="1"/>
  <c r="F1684" i="1"/>
  <c r="L1684" i="1"/>
  <c r="H1684" i="1"/>
  <c r="J1684" i="1" s="1"/>
  <c r="K1780" i="1"/>
  <c r="G1780" i="1"/>
  <c r="F1780" i="1"/>
  <c r="E1780" i="1"/>
  <c r="I1780" i="1"/>
  <c r="H1780" i="1"/>
  <c r="L1780" i="1"/>
  <c r="L1515" i="1"/>
  <c r="H1515" i="1"/>
  <c r="J1515" i="1" s="1"/>
  <c r="F1515" i="1"/>
  <c r="E1515" i="1"/>
  <c r="I1515" i="1"/>
  <c r="G1515" i="1"/>
  <c r="K1515" i="1"/>
  <c r="L1531" i="1"/>
  <c r="H1531" i="1"/>
  <c r="J1531" i="1" s="1"/>
  <c r="F1531" i="1"/>
  <c r="E1531" i="1"/>
  <c r="I1531" i="1"/>
  <c r="G1531" i="1"/>
  <c r="K1531" i="1"/>
  <c r="L1547" i="1"/>
  <c r="H1547" i="1"/>
  <c r="F1547" i="1"/>
  <c r="I1547" i="1"/>
  <c r="E1547" i="1"/>
  <c r="K1547" i="1"/>
  <c r="G1547" i="1"/>
  <c r="L1563" i="1"/>
  <c r="H1563" i="1"/>
  <c r="F1563" i="1"/>
  <c r="I1563" i="1"/>
  <c r="E1563" i="1"/>
  <c r="K1563" i="1"/>
  <c r="G1563" i="1"/>
  <c r="L1579" i="1"/>
  <c r="H1579" i="1"/>
  <c r="J1579" i="1" s="1"/>
  <c r="F1579" i="1"/>
  <c r="I1579" i="1"/>
  <c r="E1579" i="1"/>
  <c r="K1579" i="1"/>
  <c r="G1579" i="1"/>
  <c r="L1595" i="1"/>
  <c r="H1595" i="1"/>
  <c r="J1595" i="1" s="1"/>
  <c r="F1595" i="1"/>
  <c r="I1595" i="1"/>
  <c r="E1595" i="1"/>
  <c r="K1595" i="1"/>
  <c r="G1595" i="1"/>
  <c r="L1611" i="1"/>
  <c r="H1611" i="1"/>
  <c r="F1611" i="1"/>
  <c r="I1611" i="1"/>
  <c r="E1611" i="1"/>
  <c r="K1611" i="1"/>
  <c r="G1611" i="1"/>
  <c r="K1628" i="1"/>
  <c r="G1628" i="1"/>
  <c r="I1628" i="1"/>
  <c r="L1628" i="1"/>
  <c r="F1628" i="1"/>
  <c r="E1628" i="1"/>
  <c r="H1628" i="1"/>
  <c r="J1628" i="1" s="1"/>
  <c r="I1654" i="1"/>
  <c r="E1654" i="1"/>
  <c r="L1654" i="1"/>
  <c r="G1654" i="1"/>
  <c r="K1654" i="1"/>
  <c r="F1654" i="1"/>
  <c r="H1654" i="1"/>
  <c r="I1672" i="1"/>
  <c r="E1672" i="1"/>
  <c r="K1672" i="1"/>
  <c r="G1672" i="1"/>
  <c r="L1672" i="1"/>
  <c r="H1672" i="1"/>
  <c r="J1672" i="1" s="1"/>
  <c r="F1672" i="1"/>
  <c r="I1724" i="1"/>
  <c r="E1724" i="1"/>
  <c r="K1724" i="1"/>
  <c r="G1724" i="1"/>
  <c r="F1724" i="1"/>
  <c r="L1724" i="1"/>
  <c r="H1724" i="1"/>
  <c r="J1724" i="1" s="1"/>
  <c r="K1827" i="1"/>
  <c r="G1827" i="1"/>
  <c r="F1827" i="1"/>
  <c r="E1827" i="1"/>
  <c r="I1827" i="1"/>
  <c r="H1827" i="1"/>
  <c r="L1827" i="1"/>
  <c r="K1694" i="1"/>
  <c r="G1694" i="1"/>
  <c r="I1694" i="1"/>
  <c r="E1694" i="1"/>
  <c r="L1694" i="1"/>
  <c r="H1694" i="1"/>
  <c r="J1694" i="1" s="1"/>
  <c r="F1694" i="1"/>
  <c r="K1710" i="1"/>
  <c r="G1710" i="1"/>
  <c r="I1710" i="1"/>
  <c r="E1710" i="1"/>
  <c r="L1710" i="1"/>
  <c r="H1710" i="1"/>
  <c r="F1710" i="1"/>
  <c r="K1726" i="1"/>
  <c r="G1726" i="1"/>
  <c r="I1726" i="1"/>
  <c r="E1726" i="1"/>
  <c r="L1726" i="1"/>
  <c r="H1726" i="1"/>
  <c r="F1726" i="1"/>
  <c r="I1746" i="1"/>
  <c r="E1746" i="1"/>
  <c r="H1746" i="1"/>
  <c r="K1746" i="1"/>
  <c r="F1746" i="1"/>
  <c r="G1746" i="1"/>
  <c r="L1746" i="1"/>
  <c r="K1768" i="1"/>
  <c r="G1768" i="1"/>
  <c r="F1768" i="1"/>
  <c r="I1768" i="1"/>
  <c r="E1768" i="1"/>
  <c r="L1768" i="1"/>
  <c r="H1768" i="1"/>
  <c r="K1800" i="1"/>
  <c r="G1800" i="1"/>
  <c r="F1800" i="1"/>
  <c r="I1800" i="1"/>
  <c r="E1800" i="1"/>
  <c r="L1800" i="1"/>
  <c r="H1800" i="1"/>
  <c r="J1800" i="1" s="1"/>
  <c r="K1830" i="1"/>
  <c r="G1830" i="1"/>
  <c r="F1830" i="1"/>
  <c r="I1830" i="1"/>
  <c r="E1830" i="1"/>
  <c r="L1830" i="1"/>
  <c r="H1830" i="1"/>
  <c r="K1865" i="1"/>
  <c r="G1865" i="1"/>
  <c r="I1865" i="1"/>
  <c r="E1865" i="1"/>
  <c r="H1865" i="1"/>
  <c r="J1865" i="1" s="1"/>
  <c r="F1865" i="1"/>
  <c r="L1865" i="1"/>
  <c r="L1635" i="1"/>
  <c r="H1635" i="1"/>
  <c r="J1635" i="1" s="1"/>
  <c r="E1635" i="1"/>
  <c r="G1635" i="1"/>
  <c r="K1635" i="1"/>
  <c r="F1635" i="1"/>
  <c r="I1635" i="1"/>
  <c r="L1651" i="1"/>
  <c r="H1651" i="1"/>
  <c r="E1651" i="1"/>
  <c r="G1651" i="1"/>
  <c r="K1651" i="1"/>
  <c r="F1651" i="1"/>
  <c r="I1651" i="1"/>
  <c r="F1667" i="1"/>
  <c r="L1667" i="1"/>
  <c r="H1667" i="1"/>
  <c r="I1667" i="1"/>
  <c r="E1667" i="1"/>
  <c r="K1667" i="1"/>
  <c r="G1667" i="1"/>
  <c r="F1683" i="1"/>
  <c r="L1683" i="1"/>
  <c r="H1683" i="1"/>
  <c r="J1683" i="1" s="1"/>
  <c r="K1683" i="1"/>
  <c r="G1683" i="1"/>
  <c r="E1683" i="1"/>
  <c r="I1683" i="1"/>
  <c r="F1699" i="1"/>
  <c r="L1699" i="1"/>
  <c r="H1699" i="1"/>
  <c r="K1699" i="1"/>
  <c r="G1699" i="1"/>
  <c r="E1699" i="1"/>
  <c r="I1699" i="1"/>
  <c r="F1715" i="1"/>
  <c r="L1715" i="1"/>
  <c r="H1715" i="1"/>
  <c r="K1715" i="1"/>
  <c r="G1715" i="1"/>
  <c r="E1715" i="1"/>
  <c r="I1715" i="1"/>
  <c r="L1731" i="1"/>
  <c r="F1731" i="1"/>
  <c r="H1731" i="1"/>
  <c r="J1731" i="1" s="1"/>
  <c r="K1731" i="1"/>
  <c r="G1731" i="1"/>
  <c r="E1731" i="1"/>
  <c r="I1731" i="1"/>
  <c r="K1748" i="1"/>
  <c r="G1748" i="1"/>
  <c r="L1748" i="1"/>
  <c r="F1748" i="1"/>
  <c r="I1748" i="1"/>
  <c r="H1748" i="1"/>
  <c r="E1748" i="1"/>
  <c r="F1777" i="1"/>
  <c r="I1777" i="1"/>
  <c r="E1777" i="1"/>
  <c r="H1777" i="1"/>
  <c r="L1777" i="1"/>
  <c r="K1777" i="1"/>
  <c r="G1777" i="1"/>
  <c r="F1816" i="1"/>
  <c r="I1816" i="1"/>
  <c r="E1816" i="1"/>
  <c r="H1816" i="1"/>
  <c r="L1816" i="1"/>
  <c r="K1816" i="1"/>
  <c r="G1816" i="1"/>
  <c r="F1847" i="1"/>
  <c r="I1847" i="1"/>
  <c r="E1847" i="1"/>
  <c r="H1847" i="1"/>
  <c r="J1847" i="1" s="1"/>
  <c r="L1847" i="1"/>
  <c r="K1847" i="1"/>
  <c r="G1847" i="1"/>
  <c r="L1661" i="1"/>
  <c r="H1661" i="1"/>
  <c r="F1661" i="1"/>
  <c r="G1661" i="1"/>
  <c r="K1661" i="1"/>
  <c r="I1661" i="1"/>
  <c r="E1661" i="1"/>
  <c r="L1677" i="1"/>
  <c r="H1677" i="1"/>
  <c r="F1677" i="1"/>
  <c r="G1677" i="1"/>
  <c r="K1677" i="1"/>
  <c r="I1677" i="1"/>
  <c r="E1677" i="1"/>
  <c r="L1693" i="1"/>
  <c r="H1693" i="1"/>
  <c r="J1693" i="1" s="1"/>
  <c r="F1693" i="1"/>
  <c r="I1693" i="1"/>
  <c r="E1693" i="1"/>
  <c r="K1693" i="1"/>
  <c r="G1693" i="1"/>
  <c r="L1709" i="1"/>
  <c r="H1709" i="1"/>
  <c r="F1709" i="1"/>
  <c r="I1709" i="1"/>
  <c r="E1709" i="1"/>
  <c r="K1709" i="1"/>
  <c r="G1709" i="1"/>
  <c r="L1725" i="1"/>
  <c r="H1725" i="1"/>
  <c r="F1725" i="1"/>
  <c r="I1725" i="1"/>
  <c r="E1725" i="1"/>
  <c r="K1725" i="1"/>
  <c r="G1725" i="1"/>
  <c r="K1740" i="1"/>
  <c r="G1740" i="1"/>
  <c r="I1740" i="1"/>
  <c r="L1740" i="1"/>
  <c r="F1740" i="1"/>
  <c r="E1740" i="1"/>
  <c r="H1740" i="1"/>
  <c r="J1740" i="1" s="1"/>
  <c r="F1773" i="1"/>
  <c r="I1773" i="1"/>
  <c r="E1773" i="1"/>
  <c r="L1773" i="1"/>
  <c r="H1773" i="1"/>
  <c r="G1773" i="1"/>
  <c r="K1773" i="1"/>
  <c r="F1804" i="1"/>
  <c r="I1804" i="1"/>
  <c r="E1804" i="1"/>
  <c r="L1804" i="1"/>
  <c r="H1804" i="1"/>
  <c r="G1804" i="1"/>
  <c r="K1804" i="1"/>
  <c r="F1843" i="1"/>
  <c r="I1843" i="1"/>
  <c r="E1843" i="1"/>
  <c r="L1843" i="1"/>
  <c r="H1843" i="1"/>
  <c r="J1843" i="1" s="1"/>
  <c r="G1843" i="1"/>
  <c r="K1843" i="1"/>
  <c r="I1879" i="1"/>
  <c r="E1879" i="1"/>
  <c r="K1879" i="1"/>
  <c r="G1879" i="1"/>
  <c r="F1879" i="1"/>
  <c r="L1879" i="1"/>
  <c r="H1879" i="1"/>
  <c r="I1762" i="1"/>
  <c r="E1762" i="1"/>
  <c r="L1762" i="1"/>
  <c r="H1762" i="1"/>
  <c r="G1762" i="1"/>
  <c r="K1762" i="1"/>
  <c r="F1762" i="1"/>
  <c r="I1778" i="1"/>
  <c r="E1778" i="1"/>
  <c r="L1778" i="1"/>
  <c r="H1778" i="1"/>
  <c r="J1778" i="1" s="1"/>
  <c r="G1778" i="1"/>
  <c r="K1778" i="1"/>
  <c r="F1778" i="1"/>
  <c r="I1794" i="1"/>
  <c r="E1794" i="1"/>
  <c r="L1794" i="1"/>
  <c r="H1794" i="1"/>
  <c r="G1794" i="1"/>
  <c r="K1794" i="1"/>
  <c r="F1794" i="1"/>
  <c r="I1813" i="1"/>
  <c r="E1813" i="1"/>
  <c r="L1813" i="1"/>
  <c r="H1813" i="1"/>
  <c r="K1813" i="1"/>
  <c r="G1813" i="1"/>
  <c r="F1813" i="1"/>
  <c r="I1832" i="1"/>
  <c r="E1832" i="1"/>
  <c r="L1832" i="1"/>
  <c r="H1832" i="1"/>
  <c r="G1832" i="1"/>
  <c r="K1832" i="1"/>
  <c r="F1832" i="1"/>
  <c r="I1848" i="1"/>
  <c r="E1848" i="1"/>
  <c r="L1848" i="1"/>
  <c r="H1848" i="1"/>
  <c r="J1848" i="1" s="1"/>
  <c r="G1848" i="1"/>
  <c r="K1848" i="1"/>
  <c r="F1848" i="1"/>
  <c r="I1883" i="1"/>
  <c r="E1883" i="1"/>
  <c r="K1883" i="1"/>
  <c r="G1883" i="1"/>
  <c r="F1883" i="1"/>
  <c r="H1883" i="1"/>
  <c r="L1883" i="1"/>
  <c r="I1994" i="1"/>
  <c r="E1994" i="1"/>
  <c r="K1994" i="1"/>
  <c r="G1994" i="1"/>
  <c r="F1994" i="1"/>
  <c r="L1994" i="1"/>
  <c r="H1994" i="1"/>
  <c r="L1743" i="1"/>
  <c r="H1743" i="1"/>
  <c r="I1743" i="1"/>
  <c r="K1743" i="1"/>
  <c r="F1743" i="1"/>
  <c r="E1743" i="1"/>
  <c r="G1743" i="1"/>
  <c r="L1759" i="1"/>
  <c r="H1759" i="1"/>
  <c r="K1759" i="1"/>
  <c r="G1759" i="1"/>
  <c r="F1759" i="1"/>
  <c r="E1759" i="1"/>
  <c r="I1759" i="1"/>
  <c r="L1775" i="1"/>
  <c r="H1775" i="1"/>
  <c r="K1775" i="1"/>
  <c r="G1775" i="1"/>
  <c r="F1775" i="1"/>
  <c r="E1775" i="1"/>
  <c r="I1775" i="1"/>
  <c r="L1791" i="1"/>
  <c r="H1791" i="1"/>
  <c r="J1791" i="1" s="1"/>
  <c r="K1791" i="1"/>
  <c r="G1791" i="1"/>
  <c r="F1791" i="1"/>
  <c r="E1791" i="1"/>
  <c r="I1791" i="1"/>
  <c r="L1806" i="1"/>
  <c r="H1806" i="1"/>
  <c r="K1806" i="1"/>
  <c r="G1806" i="1"/>
  <c r="F1806" i="1"/>
  <c r="E1806" i="1"/>
  <c r="I1806" i="1"/>
  <c r="L1822" i="1"/>
  <c r="H1822" i="1"/>
  <c r="K1822" i="1"/>
  <c r="G1822" i="1"/>
  <c r="F1822" i="1"/>
  <c r="E1822" i="1"/>
  <c r="I1822" i="1"/>
  <c r="L1837" i="1"/>
  <c r="H1837" i="1"/>
  <c r="K1837" i="1"/>
  <c r="G1837" i="1"/>
  <c r="F1837" i="1"/>
  <c r="E1837" i="1"/>
  <c r="I1837" i="1"/>
  <c r="L1853" i="1"/>
  <c r="H1853" i="1"/>
  <c r="J1853" i="1" s="1"/>
  <c r="K1853" i="1"/>
  <c r="G1853" i="1"/>
  <c r="F1853" i="1"/>
  <c r="E1853" i="1"/>
  <c r="I1853" i="1"/>
  <c r="I1887" i="1"/>
  <c r="E1887" i="1"/>
  <c r="K1887" i="1"/>
  <c r="G1887" i="1"/>
  <c r="F1887" i="1"/>
  <c r="L1887" i="1"/>
  <c r="H1887" i="1"/>
  <c r="J1887" i="1" s="1"/>
  <c r="I1966" i="1"/>
  <c r="E1966" i="1"/>
  <c r="K1966" i="1"/>
  <c r="G1966" i="1"/>
  <c r="F1966" i="1"/>
  <c r="H1966" i="1"/>
  <c r="J1966" i="1" s="1"/>
  <c r="L1966" i="1"/>
  <c r="K1881" i="1"/>
  <c r="G1881" i="1"/>
  <c r="I1881" i="1"/>
  <c r="E1881" i="1"/>
  <c r="L1881" i="1"/>
  <c r="H1881" i="1"/>
  <c r="F1881" i="1"/>
  <c r="K1897" i="1"/>
  <c r="G1897" i="1"/>
  <c r="I1897" i="1"/>
  <c r="E1897" i="1"/>
  <c r="L1897" i="1"/>
  <c r="H1897" i="1"/>
  <c r="J1897" i="1" s="1"/>
  <c r="F1897" i="1"/>
  <c r="K1913" i="1"/>
  <c r="G1913" i="1"/>
  <c r="I1913" i="1"/>
  <c r="E1913" i="1"/>
  <c r="L1913" i="1"/>
  <c r="H1913" i="1"/>
  <c r="F1913" i="1"/>
  <c r="I1934" i="1"/>
  <c r="E1934" i="1"/>
  <c r="K1934" i="1"/>
  <c r="G1934" i="1"/>
  <c r="F1934" i="1"/>
  <c r="L1934" i="1"/>
  <c r="H1934" i="1"/>
  <c r="J1934" i="1" s="1"/>
  <c r="F1862" i="1"/>
  <c r="L1862" i="1"/>
  <c r="H1862" i="1"/>
  <c r="J1862" i="1" s="1"/>
  <c r="E1862" i="1"/>
  <c r="K1862" i="1"/>
  <c r="I1862" i="1"/>
  <c r="G1862" i="1"/>
  <c r="F1878" i="1"/>
  <c r="L1878" i="1"/>
  <c r="H1878" i="1"/>
  <c r="K1878" i="1"/>
  <c r="G1878" i="1"/>
  <c r="E1878" i="1"/>
  <c r="I1878" i="1"/>
  <c r="F1894" i="1"/>
  <c r="L1894" i="1"/>
  <c r="H1894" i="1"/>
  <c r="K1894" i="1"/>
  <c r="G1894" i="1"/>
  <c r="E1894" i="1"/>
  <c r="I1894" i="1"/>
  <c r="F1910" i="1"/>
  <c r="L1910" i="1"/>
  <c r="H1910" i="1"/>
  <c r="K1910" i="1"/>
  <c r="G1910" i="1"/>
  <c r="E1910" i="1"/>
  <c r="I1910" i="1"/>
  <c r="I1946" i="1"/>
  <c r="E1946" i="1"/>
  <c r="K1946" i="1"/>
  <c r="G1946" i="1"/>
  <c r="F1946" i="1"/>
  <c r="L1946" i="1"/>
  <c r="H1946" i="1"/>
  <c r="I2006" i="1"/>
  <c r="E2006" i="1"/>
  <c r="K2006" i="1"/>
  <c r="G2006" i="1"/>
  <c r="F2006" i="1"/>
  <c r="H2006" i="1"/>
  <c r="J2006" i="1" s="1"/>
  <c r="L2006" i="1"/>
  <c r="L1876" i="1"/>
  <c r="H1876" i="1"/>
  <c r="J1876" i="1" s="1"/>
  <c r="F1876" i="1"/>
  <c r="I1876" i="1"/>
  <c r="E1876" i="1"/>
  <c r="G1876" i="1"/>
  <c r="K1876" i="1"/>
  <c r="L1892" i="1"/>
  <c r="H1892" i="1"/>
  <c r="F1892" i="1"/>
  <c r="I1892" i="1"/>
  <c r="E1892" i="1"/>
  <c r="G1892" i="1"/>
  <c r="K1892" i="1"/>
  <c r="L1908" i="1"/>
  <c r="H1908" i="1"/>
  <c r="F1908" i="1"/>
  <c r="I1908" i="1"/>
  <c r="E1908" i="1"/>
  <c r="G1908" i="1"/>
  <c r="K1908" i="1"/>
  <c r="K1922" i="1"/>
  <c r="G1922" i="1"/>
  <c r="I1922" i="1"/>
  <c r="L1922" i="1"/>
  <c r="F1922" i="1"/>
  <c r="E1922" i="1"/>
  <c r="H1922" i="1"/>
  <c r="J1922" i="1" s="1"/>
  <c r="I1954" i="1"/>
  <c r="E1954" i="1"/>
  <c r="K1954" i="1"/>
  <c r="G1954" i="1"/>
  <c r="F1954" i="1"/>
  <c r="L1954" i="1"/>
  <c r="H1954" i="1"/>
  <c r="J1954" i="1" s="1"/>
  <c r="K1948" i="1"/>
  <c r="G1948" i="1"/>
  <c r="I1948" i="1"/>
  <c r="E1948" i="1"/>
  <c r="L1948" i="1"/>
  <c r="H1948" i="1"/>
  <c r="F1948" i="1"/>
  <c r="K1964" i="1"/>
  <c r="G1964" i="1"/>
  <c r="I1964" i="1"/>
  <c r="E1964" i="1"/>
  <c r="L1964" i="1"/>
  <c r="H1964" i="1"/>
  <c r="F1964" i="1"/>
  <c r="K1978" i="1"/>
  <c r="G1978" i="1"/>
  <c r="H1978" i="1"/>
  <c r="E1978" i="1"/>
  <c r="I1978" i="1"/>
  <c r="F1978" i="1"/>
  <c r="L1978" i="1"/>
  <c r="I2059" i="1"/>
  <c r="E2059" i="1"/>
  <c r="K2059" i="1"/>
  <c r="G2059" i="1"/>
  <c r="F2059" i="1"/>
  <c r="H2059" i="1"/>
  <c r="J2059" i="1" s="1"/>
  <c r="L2059" i="1"/>
  <c r="F1929" i="1"/>
  <c r="L1929" i="1"/>
  <c r="H1929" i="1"/>
  <c r="J1929" i="1" s="1"/>
  <c r="G1929" i="1"/>
  <c r="K1929" i="1"/>
  <c r="I1929" i="1"/>
  <c r="E1929" i="1"/>
  <c r="F1945" i="1"/>
  <c r="L1945" i="1"/>
  <c r="H1945" i="1"/>
  <c r="K1945" i="1"/>
  <c r="G1945" i="1"/>
  <c r="E1945" i="1"/>
  <c r="I1945" i="1"/>
  <c r="F1961" i="1"/>
  <c r="L1961" i="1"/>
  <c r="H1961" i="1"/>
  <c r="K1961" i="1"/>
  <c r="G1961" i="1"/>
  <c r="E1961" i="1"/>
  <c r="I1961" i="1"/>
  <c r="K1974" i="1"/>
  <c r="G1974" i="1"/>
  <c r="L1974" i="1"/>
  <c r="F1974" i="1"/>
  <c r="I1974" i="1"/>
  <c r="H1974" i="1"/>
  <c r="J1974" i="1" s="1"/>
  <c r="E1974" i="1"/>
  <c r="I2018" i="1"/>
  <c r="E2018" i="1"/>
  <c r="K2018" i="1"/>
  <c r="G2018" i="1"/>
  <c r="F2018" i="1"/>
  <c r="L2018" i="1"/>
  <c r="H2018" i="1"/>
  <c r="J2018" i="1" s="1"/>
  <c r="L1939" i="1"/>
  <c r="H1939" i="1"/>
  <c r="F1939" i="1"/>
  <c r="I1939" i="1"/>
  <c r="E1939" i="1"/>
  <c r="K1939" i="1"/>
  <c r="G1939" i="1"/>
  <c r="L1955" i="1"/>
  <c r="H1955" i="1"/>
  <c r="J1955" i="1" s="1"/>
  <c r="F1955" i="1"/>
  <c r="I1955" i="1"/>
  <c r="E1955" i="1"/>
  <c r="K1955" i="1"/>
  <c r="G1955" i="1"/>
  <c r="I1976" i="1"/>
  <c r="E1976" i="1"/>
  <c r="L1976" i="1"/>
  <c r="G1976" i="1"/>
  <c r="K1976" i="1"/>
  <c r="F1976" i="1"/>
  <c r="H1976" i="1"/>
  <c r="J1976" i="1" s="1"/>
  <c r="I2010" i="1"/>
  <c r="E2010" i="1"/>
  <c r="K2010" i="1"/>
  <c r="G2010" i="1"/>
  <c r="F2010" i="1"/>
  <c r="L2010" i="1"/>
  <c r="H2010" i="1"/>
  <c r="J2010" i="1" s="1"/>
  <c r="K1996" i="1"/>
  <c r="G1996" i="1"/>
  <c r="I1996" i="1"/>
  <c r="E1996" i="1"/>
  <c r="L1996" i="1"/>
  <c r="H1996" i="1"/>
  <c r="F1996" i="1"/>
  <c r="K2012" i="1"/>
  <c r="G2012" i="1"/>
  <c r="I2012" i="1"/>
  <c r="E2012" i="1"/>
  <c r="L2012" i="1"/>
  <c r="H2012" i="1"/>
  <c r="J2012" i="1" s="1"/>
  <c r="F2012" i="1"/>
  <c r="K2028" i="1"/>
  <c r="G2028" i="1"/>
  <c r="I2028" i="1"/>
  <c r="E2028" i="1"/>
  <c r="L2028" i="1"/>
  <c r="H2028" i="1"/>
  <c r="F2028" i="1"/>
  <c r="I2073" i="1"/>
  <c r="E2073" i="1"/>
  <c r="K2073" i="1"/>
  <c r="G2073" i="1"/>
  <c r="F2073" i="1"/>
  <c r="H2073" i="1"/>
  <c r="J2073" i="1" s="1"/>
  <c r="L2073" i="1"/>
  <c r="F1985" i="1"/>
  <c r="L1985" i="1"/>
  <c r="H1985" i="1"/>
  <c r="J1985" i="1" s="1"/>
  <c r="G1985" i="1"/>
  <c r="K1985" i="1"/>
  <c r="I1985" i="1"/>
  <c r="E1985" i="1"/>
  <c r="F2001" i="1"/>
  <c r="L2001" i="1"/>
  <c r="H2001" i="1"/>
  <c r="K2001" i="1"/>
  <c r="G2001" i="1"/>
  <c r="E2001" i="1"/>
  <c r="I2001" i="1"/>
  <c r="F2017" i="1"/>
  <c r="L2017" i="1"/>
  <c r="H2017" i="1"/>
  <c r="K2017" i="1"/>
  <c r="G2017" i="1"/>
  <c r="E2017" i="1"/>
  <c r="I2017" i="1"/>
  <c r="K2033" i="1"/>
  <c r="G2033" i="1"/>
  <c r="I2033" i="1"/>
  <c r="E2033" i="1"/>
  <c r="H2033" i="1"/>
  <c r="L2033" i="1"/>
  <c r="F2033" i="1"/>
  <c r="L1987" i="1"/>
  <c r="H1987" i="1"/>
  <c r="F1987" i="1"/>
  <c r="E1987" i="1"/>
  <c r="I1987" i="1"/>
  <c r="G1987" i="1"/>
  <c r="K1987" i="1"/>
  <c r="L2003" i="1"/>
  <c r="H2003" i="1"/>
  <c r="J2003" i="1" s="1"/>
  <c r="F2003" i="1"/>
  <c r="I2003" i="1"/>
  <c r="E2003" i="1"/>
  <c r="K2003" i="1"/>
  <c r="G2003" i="1"/>
  <c r="L2019" i="1"/>
  <c r="H2019" i="1"/>
  <c r="J2019" i="1" s="1"/>
  <c r="F2019" i="1"/>
  <c r="I2019" i="1"/>
  <c r="E2019" i="1"/>
  <c r="K2019" i="1"/>
  <c r="G2019" i="1"/>
  <c r="K2037" i="1"/>
  <c r="G2037" i="1"/>
  <c r="I2037" i="1"/>
  <c r="E2037" i="1"/>
  <c r="L2037" i="1"/>
  <c r="H2037" i="1"/>
  <c r="F2037" i="1"/>
  <c r="K2045" i="1"/>
  <c r="G2045" i="1"/>
  <c r="I2045" i="1"/>
  <c r="E2045" i="1"/>
  <c r="L2045" i="1"/>
  <c r="H2045" i="1"/>
  <c r="F2045" i="1"/>
  <c r="K2061" i="1"/>
  <c r="G2061" i="1"/>
  <c r="I2061" i="1"/>
  <c r="E2061" i="1"/>
  <c r="L2061" i="1"/>
  <c r="H2061" i="1"/>
  <c r="J2061" i="1" s="1"/>
  <c r="F2061" i="1"/>
  <c r="L2030" i="1"/>
  <c r="H2030" i="1"/>
  <c r="J2030" i="1" s="1"/>
  <c r="K2030" i="1"/>
  <c r="F2030" i="1"/>
  <c r="I2030" i="1"/>
  <c r="G2030" i="1"/>
  <c r="E2030" i="1"/>
  <c r="F2046" i="1"/>
  <c r="L2046" i="1"/>
  <c r="H2046" i="1"/>
  <c r="K2046" i="1"/>
  <c r="G2046" i="1"/>
  <c r="E2046" i="1"/>
  <c r="I2046" i="1"/>
  <c r="F2062" i="1"/>
  <c r="L2062" i="1"/>
  <c r="H2062" i="1"/>
  <c r="K2062" i="1"/>
  <c r="G2062" i="1"/>
  <c r="E2062" i="1"/>
  <c r="I2062" i="1"/>
  <c r="I2085" i="1"/>
  <c r="E2085" i="1"/>
  <c r="K2085" i="1"/>
  <c r="G2085" i="1"/>
  <c r="F2085" i="1"/>
  <c r="L2085" i="1"/>
  <c r="H2085" i="1"/>
  <c r="L2048" i="1"/>
  <c r="H2048" i="1"/>
  <c r="J2048" i="1" s="1"/>
  <c r="F2048" i="1"/>
  <c r="I2048" i="1"/>
  <c r="E2048" i="1"/>
  <c r="K2048" i="1"/>
  <c r="G2048" i="1"/>
  <c r="L2064" i="1"/>
  <c r="H2064" i="1"/>
  <c r="F2064" i="1"/>
  <c r="I2064" i="1"/>
  <c r="E2064" i="1"/>
  <c r="K2064" i="1"/>
  <c r="G2064" i="1"/>
  <c r="K2075" i="1"/>
  <c r="G2075" i="1"/>
  <c r="I2075" i="1"/>
  <c r="E2075" i="1"/>
  <c r="L2075" i="1"/>
  <c r="H2075" i="1"/>
  <c r="F2075" i="1"/>
  <c r="K2091" i="1"/>
  <c r="G2091" i="1"/>
  <c r="I2091" i="1"/>
  <c r="E2091" i="1"/>
  <c r="L2091" i="1"/>
  <c r="H2091" i="1"/>
  <c r="J2091" i="1" s="1"/>
  <c r="F2091" i="1"/>
  <c r="I2129" i="1"/>
  <c r="E2129" i="1"/>
  <c r="K2129" i="1"/>
  <c r="G2129" i="1"/>
  <c r="F2129" i="1"/>
  <c r="H2129" i="1"/>
  <c r="J2129" i="1" s="1"/>
  <c r="L2129" i="1"/>
  <c r="F2080" i="1"/>
  <c r="L2080" i="1"/>
  <c r="H2080" i="1"/>
  <c r="J2080" i="1" s="1"/>
  <c r="K2080" i="1"/>
  <c r="G2080" i="1"/>
  <c r="I2080" i="1"/>
  <c r="E2080" i="1"/>
  <c r="L2096" i="1"/>
  <c r="H2096" i="1"/>
  <c r="K2096" i="1"/>
  <c r="F2096" i="1"/>
  <c r="I2096" i="1"/>
  <c r="G2096" i="1"/>
  <c r="E2096" i="1"/>
  <c r="L2070" i="1"/>
  <c r="H2070" i="1"/>
  <c r="J2070" i="1" s="1"/>
  <c r="F2070" i="1"/>
  <c r="I2070" i="1"/>
  <c r="E2070" i="1"/>
  <c r="K2070" i="1"/>
  <c r="G2070" i="1"/>
  <c r="L2086" i="1"/>
  <c r="H2086" i="1"/>
  <c r="J2086" i="1" s="1"/>
  <c r="F2086" i="1"/>
  <c r="I2086" i="1"/>
  <c r="E2086" i="1"/>
  <c r="K2086" i="1"/>
  <c r="G2086" i="1"/>
  <c r="I2109" i="1"/>
  <c r="E2109" i="1"/>
  <c r="K2109" i="1"/>
  <c r="G2109" i="1"/>
  <c r="F2109" i="1"/>
  <c r="L2109" i="1"/>
  <c r="H2109" i="1"/>
  <c r="J2109" i="1" s="1"/>
  <c r="K2111" i="1"/>
  <c r="G2111" i="1"/>
  <c r="I2111" i="1"/>
  <c r="E2111" i="1"/>
  <c r="L2111" i="1"/>
  <c r="H2111" i="1"/>
  <c r="F2111" i="1"/>
  <c r="K2127" i="1"/>
  <c r="G2127" i="1"/>
  <c r="I2127" i="1"/>
  <c r="E2127" i="1"/>
  <c r="L2127" i="1"/>
  <c r="H2127" i="1"/>
  <c r="J2127" i="1" s="1"/>
  <c r="F2127" i="1"/>
  <c r="F2108" i="1"/>
  <c r="L2108" i="1"/>
  <c r="H2108" i="1"/>
  <c r="K2108" i="1"/>
  <c r="G2108" i="1"/>
  <c r="E2108" i="1"/>
  <c r="I2108" i="1"/>
  <c r="F2124" i="1"/>
  <c r="L2124" i="1"/>
  <c r="H2124" i="1"/>
  <c r="K2124" i="1"/>
  <c r="G2124" i="1"/>
  <c r="E2124" i="1"/>
  <c r="I2124" i="1"/>
  <c r="L2106" i="1"/>
  <c r="H2106" i="1"/>
  <c r="F2106" i="1"/>
  <c r="I2106" i="1"/>
  <c r="E2106" i="1"/>
  <c r="G2106" i="1"/>
  <c r="K2106" i="1"/>
  <c r="L2122" i="1"/>
  <c r="H2122" i="1"/>
  <c r="J2122" i="1" s="1"/>
  <c r="F2122" i="1"/>
  <c r="I2122" i="1"/>
  <c r="E2122" i="1"/>
  <c r="G2122" i="1"/>
  <c r="K2122" i="1"/>
  <c r="L34" i="1"/>
  <c r="H34" i="1"/>
  <c r="J34" i="1" s="1"/>
  <c r="F34" i="1"/>
  <c r="E34" i="1"/>
  <c r="I34" i="1"/>
  <c r="G34" i="1"/>
  <c r="K34" i="1"/>
  <c r="I2134" i="1" l="1"/>
  <c r="J522" i="1"/>
  <c r="J2046" i="1"/>
  <c r="J1913" i="1"/>
  <c r="J1544" i="1"/>
  <c r="J1364" i="1"/>
  <c r="J1285" i="1"/>
  <c r="J1190" i="1"/>
  <c r="J1127" i="1"/>
  <c r="J1892" i="1"/>
  <c r="J1946" i="1"/>
  <c r="J1822" i="1"/>
  <c r="J1759" i="1"/>
  <c r="J1777" i="1"/>
  <c r="J1726" i="1"/>
  <c r="J1650" i="1"/>
  <c r="J1524" i="1"/>
  <c r="J1301" i="1"/>
  <c r="J1471" i="1"/>
  <c r="J1150" i="1"/>
  <c r="J1087" i="1"/>
  <c r="J1335" i="1"/>
  <c r="J1111" i="1"/>
  <c r="J785" i="1"/>
  <c r="J577" i="1"/>
  <c r="J855" i="1"/>
  <c r="J915" i="1"/>
  <c r="J538" i="1"/>
  <c r="J358" i="1"/>
  <c r="J531" i="1"/>
  <c r="J1999" i="1"/>
  <c r="J1457" i="1"/>
  <c r="J1236" i="1"/>
  <c r="J810" i="1"/>
  <c r="J499" i="1"/>
  <c r="J2078" i="1"/>
  <c r="J1918" i="1"/>
  <c r="J1799" i="1"/>
  <c r="J1859" i="1"/>
  <c r="J1692" i="1"/>
  <c r="J1509" i="1"/>
  <c r="J1414" i="1"/>
  <c r="J1350" i="1"/>
  <c r="J1528" i="1"/>
  <c r="J1356" i="1"/>
  <c r="J1441" i="1"/>
  <c r="J1193" i="1"/>
  <c r="J1126" i="1"/>
  <c r="J1195" i="1"/>
  <c r="J1365" i="1"/>
  <c r="J1262" i="1"/>
  <c r="J1220" i="1"/>
  <c r="J759" i="1"/>
  <c r="J1145" i="1"/>
  <c r="J761" i="1"/>
  <c r="J697" i="1"/>
  <c r="J1094" i="1"/>
  <c r="J867" i="1"/>
  <c r="J516" i="1"/>
  <c r="J945" i="1"/>
  <c r="J817" i="1"/>
  <c r="J686" i="1"/>
  <c r="J398" i="1"/>
  <c r="J334" i="1"/>
  <c r="J270" i="1"/>
  <c r="J206" i="1"/>
  <c r="J78" i="1"/>
  <c r="J376" i="1"/>
  <c r="J312" i="1"/>
  <c r="J248" i="1"/>
  <c r="J184" i="1"/>
  <c r="J120" i="1"/>
  <c r="J56" i="1"/>
  <c r="J131" i="1"/>
  <c r="J47" i="1"/>
  <c r="J536" i="1"/>
  <c r="J435" i="1"/>
  <c r="J417" i="1"/>
  <c r="J161" i="1"/>
  <c r="J297" i="1"/>
  <c r="J41" i="1"/>
  <c r="J373" i="1"/>
  <c r="J684" i="1"/>
  <c r="J859" i="1"/>
  <c r="J548" i="1"/>
  <c r="J937" i="1"/>
  <c r="J809" i="1"/>
  <c r="J664" i="1"/>
  <c r="J410" i="1"/>
  <c r="J330" i="1"/>
  <c r="J266" i="1"/>
  <c r="J103" i="1"/>
  <c r="J568" i="1"/>
  <c r="J451" i="1"/>
  <c r="J209" i="1"/>
  <c r="J281" i="1"/>
  <c r="J101" i="1"/>
  <c r="J229" i="1"/>
  <c r="J96" i="1"/>
  <c r="H2134" i="1"/>
  <c r="J8" i="1"/>
  <c r="K2134" i="1"/>
  <c r="J385" i="1"/>
  <c r="J73" i="1"/>
  <c r="J277" i="1"/>
  <c r="J1543" i="1"/>
  <c r="J1593" i="1"/>
  <c r="J1618" i="1"/>
  <c r="J1370" i="1"/>
  <c r="J1376" i="1"/>
  <c r="J1245" i="1"/>
  <c r="J1184" i="1"/>
  <c r="J890" i="1"/>
  <c r="J1161" i="1"/>
  <c r="J944" i="1"/>
  <c r="J800" i="1"/>
  <c r="J1113" i="1"/>
  <c r="J939" i="1"/>
  <c r="J921" i="1"/>
  <c r="J354" i="1"/>
  <c r="J226" i="1"/>
  <c r="J171" i="1"/>
  <c r="J57" i="1"/>
  <c r="J2126" i="1"/>
  <c r="J2074" i="1"/>
  <c r="J2099" i="1"/>
  <c r="J2007" i="1"/>
  <c r="J2031" i="1"/>
  <c r="J1959" i="1"/>
  <c r="J1903" i="1"/>
  <c r="J1857" i="1"/>
  <c r="J1795" i="1"/>
  <c r="J1681" i="1"/>
  <c r="J1855" i="1"/>
  <c r="J1698" i="1"/>
  <c r="J1583" i="1"/>
  <c r="J1519" i="1"/>
  <c r="J1585" i="1"/>
  <c r="J1410" i="1"/>
  <c r="J1520" i="1"/>
  <c r="J1416" i="1"/>
  <c r="J1425" i="1"/>
  <c r="J1276" i="1"/>
  <c r="J1186" i="1"/>
  <c r="J1122" i="1"/>
  <c r="J1128" i="1"/>
  <c r="J1357" i="1"/>
  <c r="J1204" i="1"/>
  <c r="J946" i="1"/>
  <c r="J882" i="1"/>
  <c r="J818" i="1"/>
  <c r="J755" i="1"/>
  <c r="J1129" i="1"/>
  <c r="J952" i="1"/>
  <c r="J888" i="1"/>
  <c r="J824" i="1"/>
  <c r="J1070" i="1"/>
  <c r="J18" i="1"/>
  <c r="J265" i="1"/>
  <c r="J10" i="1"/>
  <c r="J2092" i="1"/>
  <c r="J1951" i="1"/>
  <c r="J1771" i="1"/>
  <c r="J1705" i="1"/>
  <c r="J1839" i="1"/>
  <c r="J1575" i="1"/>
  <c r="J1577" i="1"/>
  <c r="J1315" i="1"/>
  <c r="J1197" i="1"/>
  <c r="J1085" i="1"/>
  <c r="J906" i="1"/>
  <c r="J896" i="1"/>
  <c r="J1054" i="1"/>
  <c r="J554" i="1"/>
  <c r="J889" i="1"/>
  <c r="J139" i="1"/>
  <c r="J369" i="1"/>
  <c r="J133" i="1"/>
  <c r="J2108" i="1"/>
  <c r="J2017" i="1"/>
  <c r="J1894" i="1"/>
  <c r="J1677" i="1"/>
  <c r="J1715" i="1"/>
  <c r="J1517" i="1"/>
  <c r="J1348" i="1"/>
  <c r="J1266" i="1"/>
  <c r="J1251" i="1"/>
  <c r="J718" i="1"/>
  <c r="J416" i="1"/>
  <c r="J1818" i="1"/>
  <c r="J1561" i="1"/>
  <c r="J976" i="1"/>
  <c r="J1227" i="1"/>
  <c r="J727" i="1"/>
  <c r="J344" i="1"/>
  <c r="J88" i="1"/>
  <c r="J1989" i="1"/>
  <c r="J1826" i="1"/>
  <c r="J1763" i="1"/>
  <c r="J1448" i="1"/>
  <c r="J1160" i="1"/>
  <c r="J1093" i="1"/>
  <c r="J994" i="1"/>
  <c r="J920" i="1"/>
  <c r="J856" i="1"/>
  <c r="J1833" i="1"/>
  <c r="J2124" i="1"/>
  <c r="J1806" i="1"/>
  <c r="J1651" i="1"/>
  <c r="J1608" i="1"/>
  <c r="J1391" i="1"/>
  <c r="J1203" i="1"/>
  <c r="J703" i="1"/>
  <c r="J951" i="1"/>
  <c r="J823" i="1"/>
  <c r="J526" i="1"/>
  <c r="J550" i="1"/>
  <c r="J2064" i="1"/>
  <c r="J2062" i="1"/>
  <c r="J2037" i="1"/>
  <c r="J1945" i="1"/>
  <c r="J1948" i="1"/>
  <c r="J1813" i="1"/>
  <c r="J1773" i="1"/>
  <c r="J1709" i="1"/>
  <c r="J1746" i="1"/>
  <c r="J1611" i="1"/>
  <c r="J1547" i="1"/>
  <c r="J1624" i="1"/>
  <c r="J1560" i="1"/>
  <c r="J1570" i="1"/>
  <c r="J1438" i="1"/>
  <c r="J1374" i="1"/>
  <c r="J1492" i="1"/>
  <c r="J1407" i="1"/>
  <c r="J1217" i="1"/>
  <c r="J1433" i="1"/>
  <c r="J1294" i="1"/>
  <c r="J1206" i="1"/>
  <c r="J1143" i="1"/>
  <c r="J783" i="1"/>
  <c r="J719" i="1"/>
  <c r="J1244" i="1"/>
  <c r="J721" i="1"/>
  <c r="J983" i="1"/>
  <c r="J546" i="1"/>
  <c r="J865" i="1"/>
  <c r="J688" i="1"/>
  <c r="J294" i="1"/>
  <c r="J230" i="1"/>
  <c r="J166" i="1"/>
  <c r="J529" i="1"/>
  <c r="J304" i="1"/>
  <c r="J191" i="1"/>
  <c r="J441" i="1"/>
  <c r="J375" i="1"/>
  <c r="J405" i="1"/>
  <c r="J1828" i="1"/>
  <c r="J2102" i="1"/>
  <c r="J2098" i="1"/>
  <c r="J2008" i="1"/>
  <c r="J1944" i="1"/>
  <c r="J1755" i="1"/>
  <c r="J1844" i="1"/>
  <c r="J1689" i="1"/>
  <c r="J1808" i="1"/>
  <c r="J1823" i="1"/>
  <c r="J1708" i="1"/>
  <c r="J1623" i="1"/>
  <c r="J1402" i="1"/>
  <c r="J1307" i="1"/>
  <c r="J1168" i="1"/>
  <c r="J1341" i="1"/>
  <c r="J1250" i="1"/>
  <c r="J1076" i="1"/>
  <c r="J864" i="1"/>
  <c r="J815" i="1"/>
  <c r="J971" i="1"/>
  <c r="J439" i="1"/>
  <c r="J370" i="1"/>
  <c r="J146" i="1"/>
  <c r="J187" i="1"/>
  <c r="J672" i="1"/>
  <c r="J371" i="1"/>
  <c r="J377" i="1"/>
  <c r="J261" i="1"/>
  <c r="J2130" i="1"/>
  <c r="J2116" i="1"/>
  <c r="J2040" i="1"/>
  <c r="J2067" i="1"/>
  <c r="J2038" i="1"/>
  <c r="J2011" i="1"/>
  <c r="J2025" i="1"/>
  <c r="J2039" i="1"/>
  <c r="J2020" i="1"/>
  <c r="J1963" i="1"/>
  <c r="J1932" i="1"/>
  <c r="J1868" i="1"/>
  <c r="J1905" i="1"/>
  <c r="J1856" i="1"/>
  <c r="J1786" i="1"/>
  <c r="J1685" i="1"/>
  <c r="J1723" i="1"/>
  <c r="J1815" i="1"/>
  <c r="J1702" i="1"/>
  <c r="J1587" i="1"/>
  <c r="J1525" i="1"/>
  <c r="J1600" i="1"/>
  <c r="J1678" i="1"/>
  <c r="J2106" i="1"/>
  <c r="J2111" i="1"/>
  <c r="J2096" i="1"/>
  <c r="J2075" i="1"/>
  <c r="J2085" i="1"/>
  <c r="J2045" i="1"/>
  <c r="J1987" i="1"/>
  <c r="J2033" i="1"/>
  <c r="J2001" i="1"/>
  <c r="J1996" i="1"/>
  <c r="J1939" i="1"/>
  <c r="J1961" i="1"/>
  <c r="J1978" i="1"/>
  <c r="J1964" i="1"/>
  <c r="J1908" i="1"/>
  <c r="J1878" i="1"/>
  <c r="J1881" i="1"/>
  <c r="J1837" i="1"/>
  <c r="J1775" i="1"/>
  <c r="J1994" i="1"/>
  <c r="J1883" i="1"/>
  <c r="J1832" i="1"/>
  <c r="J1762" i="1"/>
  <c r="J1879" i="1"/>
  <c r="J1804" i="1"/>
  <c r="J1725" i="1"/>
  <c r="J1661" i="1"/>
  <c r="J1816" i="1"/>
  <c r="J1748" i="1"/>
  <c r="J1699" i="1"/>
  <c r="J1768" i="1"/>
  <c r="J1827" i="1"/>
  <c r="J1654" i="1"/>
  <c r="J1563" i="1"/>
  <c r="J1780" i="1"/>
  <c r="J1565" i="1"/>
  <c r="J1485" i="1"/>
  <c r="J1576" i="1"/>
  <c r="J1454" i="1"/>
  <c r="J1390" i="1"/>
  <c r="J1326" i="1"/>
  <c r="J1546" i="1"/>
  <c r="J1460" i="1"/>
  <c r="J1396" i="1"/>
  <c r="J1332" i="1"/>
  <c r="J1316" i="1"/>
  <c r="J1819" i="1"/>
  <c r="J1423" i="1"/>
  <c r="J1598" i="1"/>
  <c r="J1323" i="1"/>
  <c r="J1233" i="1"/>
  <c r="J1166" i="1"/>
  <c r="J1102" i="1"/>
  <c r="J1290" i="1"/>
  <c r="J1271" i="1"/>
  <c r="J1235" i="1"/>
  <c r="J1172" i="1"/>
  <c r="J1108" i="1"/>
  <c r="J1025" i="1"/>
  <c r="J1461" i="1"/>
  <c r="J1317" i="1"/>
  <c r="J1222" i="1"/>
  <c r="J1159" i="1"/>
  <c r="J1321" i="1"/>
  <c r="J1121" i="1"/>
  <c r="J1084" i="1"/>
  <c r="J990" i="1"/>
  <c r="J926" i="1"/>
  <c r="J862" i="1"/>
  <c r="J798" i="1"/>
  <c r="J735" i="1"/>
  <c r="J932" i="1"/>
  <c r="J868" i="1"/>
  <c r="J804" i="1"/>
  <c r="J737" i="1"/>
  <c r="J657" i="1"/>
  <c r="J593" i="1"/>
  <c r="J1538" i="1"/>
  <c r="J1064" i="1"/>
  <c r="J1019" i="1"/>
  <c r="J887" i="1"/>
  <c r="J762" i="1"/>
  <c r="J591" i="1"/>
  <c r="J1345" i="1"/>
  <c r="J1022" i="1"/>
  <c r="J947" i="1"/>
  <c r="J819" i="1"/>
  <c r="J564" i="1"/>
  <c r="J476" i="1"/>
  <c r="J897" i="1"/>
  <c r="J654" i="1"/>
  <c r="J635" i="1"/>
  <c r="J925" i="1"/>
  <c r="J374" i="1"/>
  <c r="J310" i="1"/>
  <c r="J246" i="1"/>
  <c r="J182" i="1"/>
  <c r="J118" i="1"/>
  <c r="J54" i="1"/>
  <c r="J712" i="1"/>
  <c r="J400" i="1"/>
  <c r="J320" i="1"/>
  <c r="J176" i="1"/>
  <c r="J199" i="1"/>
  <c r="J65" i="1"/>
  <c r="J2118" i="1"/>
  <c r="J2060" i="1"/>
  <c r="J2071" i="1"/>
  <c r="J1997" i="1"/>
  <c r="J2051" i="1"/>
  <c r="J1935" i="1"/>
  <c r="J1971" i="1"/>
  <c r="J1925" i="1"/>
  <c r="J1975" i="1"/>
  <c r="J1986" i="1"/>
  <c r="J1926" i="1"/>
  <c r="J1893" i="1"/>
  <c r="J1787" i="1"/>
  <c r="J1721" i="1"/>
  <c r="J1529" i="1"/>
  <c r="J1481" i="1"/>
  <c r="J1554" i="1"/>
  <c r="J1450" i="1"/>
  <c r="J1265" i="1"/>
  <c r="J1099" i="1"/>
  <c r="J1231" i="1"/>
  <c r="J874" i="1"/>
  <c r="J1031" i="1"/>
  <c r="J928" i="1"/>
  <c r="J701" i="1"/>
  <c r="J653" i="1"/>
  <c r="J1105" i="1"/>
  <c r="J943" i="1"/>
  <c r="J652" i="1"/>
  <c r="J562" i="1"/>
  <c r="J663" i="1"/>
  <c r="J504" i="1"/>
  <c r="J456" i="1"/>
  <c r="J825" i="1"/>
  <c r="J210" i="1"/>
  <c r="J941" i="1"/>
  <c r="J380" i="1"/>
  <c r="J172" i="1"/>
  <c r="J419" i="1"/>
  <c r="J135" i="1"/>
  <c r="J2132" i="1"/>
  <c r="J2094" i="1"/>
  <c r="J2088" i="1"/>
  <c r="J2093" i="1"/>
  <c r="J2056" i="1"/>
  <c r="J2054" i="1"/>
  <c r="J2063" i="1"/>
  <c r="J2027" i="1"/>
  <c r="J2055" i="1"/>
  <c r="J1937" i="1"/>
  <c r="J1921" i="1"/>
  <c r="J1940" i="1"/>
  <c r="J1884" i="1"/>
  <c r="J1983" i="1"/>
  <c r="J1923" i="1"/>
  <c r="J1814" i="1"/>
  <c r="J1751" i="1"/>
  <c r="J1805" i="1"/>
  <c r="J1757" i="1"/>
  <c r="J1701" i="1"/>
  <c r="J1761" i="1"/>
  <c r="J1675" i="1"/>
  <c r="J1659" i="1"/>
  <c r="J1846" i="1"/>
  <c r="J1718" i="1"/>
  <c r="J1603" i="1"/>
  <c r="J1539" i="1"/>
  <c r="J1716" i="1"/>
  <c r="J1605" i="1"/>
  <c r="J1541" i="1"/>
  <c r="J1772" i="1"/>
  <c r="J1616" i="1"/>
  <c r="J1552" i="1"/>
  <c r="J1430" i="1"/>
  <c r="J1366" i="1"/>
  <c r="J1436" i="1"/>
  <c r="J1372" i="1"/>
  <c r="J1293" i="1"/>
  <c r="J1574" i="1"/>
  <c r="J1463" i="1"/>
  <c r="J1399" i="1"/>
  <c r="J1209" i="1"/>
  <c r="J1142" i="1"/>
  <c r="J1079" i="1"/>
  <c r="J1401" i="1"/>
  <c r="J1319" i="1"/>
  <c r="J1258" i="1"/>
  <c r="J1211" i="1"/>
  <c r="J1148" i="1"/>
  <c r="J1081" i="1"/>
  <c r="J1065" i="1"/>
  <c r="J1001" i="1"/>
  <c r="J1288" i="1"/>
  <c r="J1198" i="1"/>
  <c r="J1135" i="1"/>
  <c r="J1068" i="1"/>
  <c r="J966" i="1"/>
  <c r="J902" i="1"/>
  <c r="J838" i="1"/>
  <c r="J775" i="1"/>
  <c r="J711" i="1"/>
  <c r="J1286" i="1"/>
  <c r="J1212" i="1"/>
  <c r="J1096" i="1"/>
  <c r="J972" i="1"/>
  <c r="J908" i="1"/>
  <c r="J844" i="1"/>
  <c r="J777" i="1"/>
  <c r="J713" i="1"/>
  <c r="J633" i="1"/>
  <c r="J569" i="1"/>
  <c r="J1208" i="1"/>
  <c r="J1000" i="1"/>
  <c r="J967" i="1"/>
  <c r="J839" i="1"/>
  <c r="J714" i="1"/>
  <c r="J899" i="1"/>
  <c r="J532" i="1"/>
  <c r="J452" i="1"/>
  <c r="J1125" i="1"/>
  <c r="J977" i="1"/>
  <c r="J849" i="1"/>
  <c r="J622" i="1"/>
  <c r="J603" i="1"/>
  <c r="J752" i="1"/>
  <c r="J414" i="1"/>
  <c r="J350" i="1"/>
  <c r="J286" i="1"/>
  <c r="J222" i="1"/>
  <c r="J158" i="1"/>
  <c r="J94" i="1"/>
  <c r="J27" i="1"/>
  <c r="J909" i="1"/>
  <c r="J675" i="1"/>
  <c r="J392" i="1"/>
  <c r="J328" i="1"/>
  <c r="J264" i="1"/>
  <c r="J200" i="1"/>
  <c r="J136" i="1"/>
  <c r="J72" i="1"/>
  <c r="J9" i="1"/>
  <c r="J67" i="1"/>
  <c r="J789" i="1"/>
  <c r="J869" i="1"/>
  <c r="J646" i="1"/>
  <c r="J574" i="1"/>
  <c r="J367" i="1"/>
  <c r="J303" i="1"/>
  <c r="J239" i="1"/>
  <c r="J119" i="1"/>
  <c r="J225" i="1"/>
  <c r="J157" i="1"/>
  <c r="J361" i="1"/>
  <c r="J105" i="1"/>
  <c r="J317" i="1"/>
  <c r="J53" i="1"/>
  <c r="J22" i="1"/>
  <c r="J661" i="1"/>
  <c r="J1165" i="1"/>
  <c r="J891" i="1"/>
  <c r="J650" i="1"/>
  <c r="J631" i="1"/>
  <c r="J567" i="1"/>
  <c r="J480" i="1"/>
  <c r="J1216" i="1"/>
  <c r="J969" i="1"/>
  <c r="J841" i="1"/>
  <c r="J600" i="1"/>
  <c r="J1082" i="1"/>
  <c r="J362" i="1"/>
  <c r="J282" i="1"/>
  <c r="J202" i="1"/>
  <c r="J122" i="1"/>
  <c r="J58" i="1"/>
  <c r="J372" i="1"/>
  <c r="J292" i="1"/>
  <c r="J228" i="1"/>
  <c r="J148" i="1"/>
  <c r="J68" i="1"/>
  <c r="J151" i="1"/>
  <c r="J63" i="1"/>
  <c r="J1098" i="1"/>
  <c r="J363" i="1"/>
  <c r="J299" i="1"/>
  <c r="J219" i="1"/>
  <c r="J981" i="1"/>
  <c r="J337" i="1"/>
  <c r="J221" i="1"/>
  <c r="J345" i="1"/>
  <c r="J89" i="1"/>
  <c r="J77" i="1"/>
  <c r="J433" i="1"/>
  <c r="J237" i="1"/>
  <c r="J434" i="1"/>
  <c r="J256" i="1"/>
  <c r="J128" i="1"/>
  <c r="J99" i="1"/>
  <c r="E2134" i="1"/>
  <c r="J1046" i="1"/>
  <c r="J391" i="1"/>
  <c r="J247" i="1"/>
  <c r="J189" i="1"/>
  <c r="J137" i="1"/>
  <c r="J1631" i="1"/>
  <c r="J1591" i="1"/>
  <c r="J1744" i="1"/>
  <c r="J1386" i="1"/>
  <c r="J1594" i="1"/>
  <c r="J1510" i="1"/>
  <c r="J1408" i="1"/>
  <c r="J1590" i="1"/>
  <c r="J1403" i="1"/>
  <c r="J1146" i="1"/>
  <c r="J1417" i="1"/>
  <c r="J1287" i="1"/>
  <c r="J1215" i="1"/>
  <c r="J1037" i="1"/>
  <c r="J1314" i="1"/>
  <c r="J1171" i="1"/>
  <c r="J1169" i="1"/>
  <c r="J1115" i="1"/>
  <c r="J938" i="1"/>
  <c r="J794" i="1"/>
  <c r="J1072" i="1"/>
  <c r="J848" i="1"/>
  <c r="J669" i="1"/>
  <c r="J1240" i="1"/>
  <c r="J847" i="1"/>
  <c r="J671" i="1"/>
  <c r="J440" i="1"/>
  <c r="J985" i="1"/>
  <c r="J651" i="1"/>
  <c r="J386" i="1"/>
  <c r="J242" i="1"/>
  <c r="J114" i="1"/>
  <c r="J1232" i="1"/>
  <c r="J611" i="1"/>
  <c r="J469" i="1"/>
  <c r="J348" i="1"/>
  <c r="J204" i="1"/>
  <c r="J76" i="1"/>
  <c r="J71" i="1"/>
  <c r="J587" i="1"/>
  <c r="J387" i="1"/>
  <c r="J259" i="1"/>
  <c r="J49" i="1"/>
  <c r="J173" i="1"/>
  <c r="J185" i="1"/>
  <c r="J389" i="1"/>
  <c r="J2128" i="1"/>
  <c r="J2125" i="1"/>
  <c r="J2090" i="1"/>
  <c r="J2084" i="1"/>
  <c r="J2068" i="1"/>
  <c r="J2077" i="1"/>
  <c r="J2052" i="1"/>
  <c r="J2050" i="1"/>
  <c r="J2047" i="1"/>
  <c r="J2023" i="1"/>
  <c r="J2026" i="1"/>
  <c r="J1933" i="1"/>
  <c r="J1917" i="1"/>
  <c r="J1880" i="1"/>
  <c r="J1915" i="1"/>
  <c r="J1810" i="1"/>
  <c r="J1747" i="1"/>
  <c r="J1798" i="1"/>
  <c r="J1697" i="1"/>
  <c r="J1753" i="1"/>
  <c r="J1671" i="1"/>
  <c r="J1655" i="1"/>
  <c r="J1838" i="1"/>
  <c r="J1714" i="1"/>
  <c r="J1680" i="1"/>
  <c r="J1599" i="1"/>
  <c r="J1535" i="1"/>
  <c r="J1700" i="1"/>
  <c r="J1652" i="1"/>
  <c r="J1633" i="1"/>
  <c r="J1601" i="1"/>
  <c r="J1537" i="1"/>
  <c r="J1875" i="1"/>
  <c r="J1634" i="1"/>
  <c r="J1612" i="1"/>
  <c r="J1548" i="1"/>
  <c r="J1426" i="1"/>
  <c r="J1362" i="1"/>
  <c r="J1478" i="1"/>
  <c r="J1432" i="1"/>
  <c r="J1368" i="1"/>
  <c r="J1289" i="1"/>
  <c r="J1558" i="1"/>
  <c r="J1476" i="1"/>
  <c r="J1459" i="1"/>
  <c r="J1395" i="1"/>
  <c r="J1295" i="1"/>
  <c r="J1205" i="1"/>
  <c r="J1138" i="1"/>
  <c r="J1075" i="1"/>
  <c r="J1385" i="1"/>
  <c r="J1207" i="1"/>
  <c r="J1144" i="1"/>
  <c r="J1077" i="1"/>
  <c r="J1061" i="1"/>
  <c r="J997" i="1"/>
  <c r="J1490" i="1"/>
  <c r="J1278" i="1"/>
  <c r="J1259" i="1"/>
  <c r="J1194" i="1"/>
  <c r="J1131" i="1"/>
  <c r="J962" i="1"/>
  <c r="J898" i="1"/>
  <c r="J834" i="1"/>
  <c r="J771" i="1"/>
  <c r="J707" i="1"/>
  <c r="J1267" i="1"/>
  <c r="J1196" i="1"/>
  <c r="J1088" i="1"/>
  <c r="J1018" i="1"/>
  <c r="J999" i="1"/>
  <c r="J968" i="1"/>
  <c r="J904" i="1"/>
  <c r="J840" i="1"/>
  <c r="J773" i="1"/>
  <c r="J709" i="1"/>
  <c r="J693" i="1"/>
  <c r="J613" i="1"/>
  <c r="J549" i="1"/>
  <c r="J1283" i="1"/>
  <c r="J927" i="1"/>
  <c r="J706" i="1"/>
  <c r="J234" i="1"/>
  <c r="J437" i="1"/>
  <c r="J100" i="1"/>
  <c r="J179" i="1"/>
  <c r="J627" i="1"/>
  <c r="J283" i="1"/>
  <c r="J208" i="1"/>
  <c r="J39" i="1"/>
  <c r="J691" i="1"/>
  <c r="J407" i="1"/>
  <c r="J91" i="1"/>
  <c r="J2069" i="1"/>
  <c r="J2089" i="1"/>
  <c r="J2043" i="1"/>
  <c r="J1941" i="1"/>
  <c r="J2014" i="1"/>
  <c r="J1888" i="1"/>
  <c r="J1909" i="1"/>
  <c r="J1802" i="1"/>
  <c r="J1758" i="1"/>
  <c r="J1663" i="1"/>
  <c r="J1625" i="1"/>
  <c r="J1688" i="1"/>
  <c r="J1328" i="1"/>
  <c r="J1704" i="1"/>
  <c r="J1136" i="1"/>
  <c r="J1218" i="1"/>
  <c r="J1299" i="1"/>
  <c r="J1052" i="1"/>
  <c r="J970" i="1"/>
  <c r="J715" i="1"/>
  <c r="J960" i="1"/>
  <c r="J717" i="1"/>
  <c r="J637" i="1"/>
  <c r="J1006" i="1"/>
  <c r="J879" i="1"/>
  <c r="J907" i="1"/>
  <c r="J274" i="1"/>
  <c r="J885" i="1"/>
  <c r="J412" i="1"/>
  <c r="J156" i="1"/>
  <c r="J1469" i="1"/>
  <c r="J339" i="1"/>
  <c r="J249" i="1"/>
  <c r="J216" i="1"/>
  <c r="F2134" i="1"/>
  <c r="J2028" i="1"/>
  <c r="J1910" i="1"/>
  <c r="J1743" i="1"/>
  <c r="J1794" i="1"/>
  <c r="J1667" i="1"/>
  <c r="J1830" i="1"/>
  <c r="J1710" i="1"/>
  <c r="J1455" i="1"/>
  <c r="J561" i="1"/>
  <c r="J311" i="1"/>
  <c r="J1988" i="1"/>
  <c r="J1849" i="1"/>
  <c r="J1809" i="1"/>
  <c r="J1797" i="1"/>
  <c r="J1760" i="1"/>
  <c r="J1722" i="1"/>
  <c r="J1609" i="1"/>
  <c r="J1572" i="1"/>
  <c r="J1424" i="1"/>
  <c r="J1451" i="1"/>
  <c r="J1104" i="1"/>
  <c r="J1187" i="1"/>
  <c r="J747" i="1"/>
  <c r="J816" i="1"/>
  <c r="J307" i="1"/>
  <c r="J2119" i="1"/>
  <c r="J2083" i="1"/>
  <c r="J2053" i="1"/>
  <c r="J2009" i="1"/>
  <c r="J2004" i="1"/>
  <c r="J1969" i="1"/>
  <c r="J1889" i="1"/>
  <c r="J1845" i="1"/>
  <c r="J1783" i="1"/>
  <c r="J1840" i="1"/>
  <c r="J1770" i="1"/>
  <c r="J1820" i="1"/>
  <c r="J1669" i="1"/>
  <c r="J1707" i="1"/>
  <c r="J1784" i="1"/>
  <c r="J1686" i="1"/>
  <c r="J1493" i="1"/>
  <c r="J1584" i="1"/>
  <c r="J1468" i="1"/>
  <c r="J1404" i="1"/>
  <c r="J1340" i="1"/>
  <c r="J1261" i="1"/>
  <c r="J1431" i="1"/>
  <c r="J1367" i="1"/>
  <c r="J1339" i="1"/>
  <c r="J1243" i="1"/>
  <c r="J1180" i="1"/>
  <c r="J1116" i="1"/>
  <c r="J1033" i="1"/>
  <c r="J1522" i="1"/>
  <c r="J1230" i="1"/>
  <c r="J1167" i="1"/>
  <c r="J1389" i="1"/>
  <c r="J1107" i="1"/>
  <c r="J1023" i="1"/>
  <c r="J934" i="1"/>
  <c r="J870" i="1"/>
  <c r="J806" i="1"/>
  <c r="J743" i="1"/>
  <c r="J1066" i="1"/>
  <c r="J1047" i="1"/>
  <c r="J940" i="1"/>
  <c r="J876" i="1"/>
  <c r="J812" i="1"/>
  <c r="J665" i="1"/>
  <c r="J601" i="1"/>
  <c r="J537" i="1"/>
  <c r="J903" i="1"/>
  <c r="J578" i="1"/>
  <c r="J559" i="1"/>
  <c r="J502" i="1"/>
  <c r="J1003" i="1"/>
  <c r="J634" i="1"/>
  <c r="J615" i="1"/>
  <c r="J484" i="1"/>
  <c r="J1405" i="1"/>
  <c r="J989" i="1"/>
  <c r="J474" i="1"/>
  <c r="J190" i="1"/>
  <c r="J853" i="1"/>
  <c r="J547" i="1"/>
  <c r="J485" i="1"/>
  <c r="J466" i="1"/>
  <c r="J360" i="1"/>
  <c r="J296" i="1"/>
  <c r="J232" i="1"/>
  <c r="J168" i="1"/>
  <c r="J104" i="1"/>
  <c r="J40" i="1"/>
  <c r="J1117" i="1"/>
  <c r="J399" i="1"/>
  <c r="J335" i="1"/>
  <c r="J271" i="1"/>
  <c r="J207" i="1"/>
  <c r="J16" i="1"/>
  <c r="J539" i="1"/>
  <c r="J799" i="1"/>
  <c r="J530" i="1"/>
  <c r="J1035" i="1"/>
  <c r="J695" i="1"/>
  <c r="J528" i="1"/>
  <c r="J432" i="1"/>
  <c r="J619" i="1"/>
  <c r="J720" i="1"/>
  <c r="J563" i="1"/>
  <c r="J170" i="1"/>
  <c r="J949" i="1"/>
  <c r="J995" i="1"/>
  <c r="J736" i="1"/>
  <c r="J534" i="1"/>
  <c r="J404" i="1"/>
  <c r="J340" i="1"/>
  <c r="J260" i="1"/>
  <c r="J180" i="1"/>
  <c r="J116" i="1"/>
  <c r="J36" i="1"/>
  <c r="J744" i="1"/>
  <c r="J411" i="1"/>
  <c r="J331" i="1"/>
  <c r="J251" i="1"/>
  <c r="J155" i="1"/>
  <c r="J558" i="1"/>
  <c r="J192" i="1"/>
  <c r="J48" i="1"/>
  <c r="L2134" i="1"/>
  <c r="G2134" i="1"/>
  <c r="J327" i="1"/>
  <c r="J147" i="1"/>
  <c r="J1765" i="1"/>
  <c r="J1545" i="1"/>
  <c r="J1497" i="1"/>
  <c r="J1588" i="1"/>
  <c r="J1322" i="1"/>
  <c r="J1472" i="1"/>
  <c r="J1344" i="1"/>
  <c r="J1312" i="1"/>
  <c r="J1467" i="1"/>
  <c r="J1850" i="1"/>
  <c r="J1152" i="1"/>
  <c r="J1550" i="1"/>
  <c r="J1234" i="1"/>
  <c r="J1453" i="1"/>
  <c r="J731" i="1"/>
  <c r="J912" i="1"/>
  <c r="J749" i="1"/>
  <c r="J589" i="1"/>
  <c r="J975" i="1"/>
  <c r="J722" i="1"/>
  <c r="J682" i="1"/>
  <c r="J535" i="1"/>
  <c r="J1074" i="1"/>
  <c r="J582" i="1"/>
  <c r="J178" i="1"/>
  <c r="J50" i="1"/>
  <c r="J268" i="1"/>
  <c r="J140" i="1"/>
  <c r="J13" i="1"/>
  <c r="J1173" i="1"/>
  <c r="J542" i="1"/>
  <c r="J323" i="1"/>
  <c r="J167" i="1"/>
  <c r="J430" i="1"/>
  <c r="J349" i="1"/>
  <c r="J1801" i="1"/>
  <c r="J2115" i="1"/>
  <c r="J2079" i="1"/>
  <c r="J2049" i="1"/>
  <c r="J2005" i="1"/>
  <c r="J2000" i="1"/>
  <c r="J1965" i="1"/>
  <c r="J1968" i="1"/>
  <c r="J1970" i="1"/>
  <c r="J1882" i="1"/>
  <c r="J1885" i="1"/>
  <c r="J1841" i="1"/>
  <c r="J1779" i="1"/>
  <c r="J1836" i="1"/>
  <c r="J1766" i="1"/>
  <c r="J1812" i="1"/>
  <c r="J1665" i="1"/>
  <c r="J1703" i="1"/>
  <c r="J1776" i="1"/>
  <c r="J1749" i="1"/>
  <c r="J1811" i="1"/>
  <c r="J1569" i="1"/>
  <c r="J1489" i="1"/>
  <c r="J1741" i="1"/>
  <c r="J1653" i="1"/>
  <c r="J1580" i="1"/>
  <c r="J1330" i="1"/>
  <c r="J1464" i="1"/>
  <c r="J1400" i="1"/>
  <c r="J1336" i="1"/>
  <c r="J1257" i="1"/>
  <c r="J1495" i="1"/>
  <c r="J1427" i="1"/>
  <c r="J1788" i="1"/>
  <c r="J1331" i="1"/>
  <c r="J1106" i="1"/>
  <c r="J1239" i="1"/>
  <c r="J1176" i="1"/>
  <c r="J1112" i="1"/>
  <c r="J1029" i="1"/>
  <c r="J1226" i="1"/>
  <c r="J1163" i="1"/>
  <c r="J1092" i="1"/>
  <c r="J739" i="1"/>
  <c r="J936" i="1"/>
  <c r="J872" i="1"/>
  <c r="J808" i="1"/>
  <c r="J741" i="1"/>
  <c r="J645" i="1"/>
  <c r="J581" i="1"/>
  <c r="J991" i="1"/>
  <c r="J831" i="1"/>
  <c r="J514" i="1"/>
  <c r="J464" i="1"/>
  <c r="J324" i="1"/>
  <c r="J80" i="1"/>
  <c r="J295" i="1"/>
  <c r="J2104" i="1"/>
  <c r="J2107" i="1"/>
  <c r="J2013" i="1"/>
  <c r="J1981" i="1"/>
  <c r="J1739" i="1"/>
  <c r="J1825" i="1"/>
  <c r="J1835" i="1"/>
  <c r="J1673" i="1"/>
  <c r="J1727" i="1"/>
  <c r="J1792" i="1"/>
  <c r="J1456" i="1"/>
  <c r="J1419" i="1"/>
  <c r="J832" i="1"/>
  <c r="J424" i="1"/>
  <c r="J662" i="1"/>
  <c r="J130" i="1"/>
  <c r="J300" i="1"/>
  <c r="J29" i="1"/>
  <c r="J211" i="1"/>
  <c r="J571" i="1"/>
  <c r="J2134" i="1" l="1"/>
</calcChain>
</file>

<file path=xl/sharedStrings.xml><?xml version="1.0" encoding="utf-8"?>
<sst xmlns="http://schemas.openxmlformats.org/spreadsheetml/2006/main" count="4276" uniqueCount="4275">
  <si>
    <t>Measurement Date: 6/30/2014</t>
  </si>
  <si>
    <t>Membership Goup: Regular</t>
  </si>
  <si>
    <t>DEFERRED OUTFLOWS OF RESOURCES</t>
  </si>
  <si>
    <t>TOTAL DEFERRED INFLOWS OF RESOURCES</t>
  </si>
  <si>
    <t>(Excluding Employer Specific Amounts) *</t>
  </si>
  <si>
    <t>Employer ID #</t>
  </si>
  <si>
    <t>Employer Name</t>
  </si>
  <si>
    <t>2014 Employer Contributions</t>
  </si>
  <si>
    <t xml:space="preserve">Employer Proportionate Share </t>
  </si>
  <si>
    <t>Net Pension Liability (NPL)</t>
  </si>
  <si>
    <t>Change in NPL due to 1% Decrease in the Actuarial Assumed Investment Return (6.50 %)</t>
  </si>
  <si>
    <t>Change in NPL due to 1% Increase in the Actuarial Assumed Investment Return (8.50%)</t>
  </si>
  <si>
    <t>Differences Between Expected and Actual Experience</t>
  </si>
  <si>
    <t>Changes of Assumptions</t>
  </si>
  <si>
    <t>Total Deferred Outflows of Resources</t>
  </si>
  <si>
    <t xml:space="preserve"> Net Difference Between Projected and Actual Investment Earnings on Pension Plan Investments</t>
  </si>
  <si>
    <t>Total Proportionate Share of Plan Pension Expense</t>
  </si>
  <si>
    <t>EMPLOYER ID #</t>
  </si>
  <si>
    <t>EMPLOYER_NAME</t>
  </si>
  <si>
    <t>CONTRIBUTIONS</t>
  </si>
  <si>
    <t>00109</t>
  </si>
  <si>
    <t>REGIONAL ENVIRONMENTAL IMPROVEMENT COMM</t>
  </si>
  <si>
    <t>00110</t>
  </si>
  <si>
    <t>ADAMS COUNTY SOIL &amp; WATER CONSERVATION</t>
  </si>
  <si>
    <t>00111</t>
  </si>
  <si>
    <t>PAGE COUNTY SOIL &amp; WATER CONSERVATION</t>
  </si>
  <si>
    <t>00113</t>
  </si>
  <si>
    <t>SIOUX CO. SOIL &amp; WATER CONSER. DISTRICT</t>
  </si>
  <si>
    <t>00114</t>
  </si>
  <si>
    <t>LYON CO SOIL AND WATER CONSERVATION DIST</t>
  </si>
  <si>
    <t>00115</t>
  </si>
  <si>
    <t>MID IOWA COMMUNITY ACTION INC.</t>
  </si>
  <si>
    <t>00116</t>
  </si>
  <si>
    <t>ADAIR CO SOIL &amp; WATER CONSERVATION DIST</t>
  </si>
  <si>
    <t>00119</t>
  </si>
  <si>
    <t>MARION CO. SOIL &amp; WATER CONSERVATION DIS</t>
  </si>
  <si>
    <t>00120</t>
  </si>
  <si>
    <t>SIOUXLAND REGIONAL HOUSING AUTHORITY</t>
  </si>
  <si>
    <t>00121</t>
  </si>
  <si>
    <t>HARRISON COUNTY LANDFILL COMMISSION</t>
  </si>
  <si>
    <t>00123</t>
  </si>
  <si>
    <t>SCOTT COUNTY SOIL &amp; WATER CONS. DIST.</t>
  </si>
  <si>
    <t>00124</t>
  </si>
  <si>
    <t>HAMPTON - DUMONT COMMUNITY SCHOOL DIST</t>
  </si>
  <si>
    <t>00128</t>
  </si>
  <si>
    <t>BUCHANAN CO ECONOMIC DEVELOPMENT COMM</t>
  </si>
  <si>
    <t>00131</t>
  </si>
  <si>
    <t>PARKERSBURG ECONOMIC DEVELOPMENT</t>
  </si>
  <si>
    <t>00132</t>
  </si>
  <si>
    <t>FREMONT COUNTY SOIL &amp; WATER CONS DIST</t>
  </si>
  <si>
    <t>00133</t>
  </si>
  <si>
    <t>COMMUNITY HOUSING INITIATIVES INC.</t>
  </si>
  <si>
    <t>00134</t>
  </si>
  <si>
    <t>JEFFERSON COUNTY SOIL &amp; WATER CONS. DIST</t>
  </si>
  <si>
    <t>00137</t>
  </si>
  <si>
    <t>CITY OF WESTWOOD</t>
  </si>
  <si>
    <t>00138</t>
  </si>
  <si>
    <t>GREEN BAY LEVEE &amp; DRAINAGE DISTRICT</t>
  </si>
  <si>
    <t>00140</t>
  </si>
  <si>
    <t>SOUTHEAST IOWA REGIONAL AIRPORT AUTH</t>
  </si>
  <si>
    <t>00141</t>
  </si>
  <si>
    <t>AUDUBON COUNTY SOLID WASTE MANAGEMENT</t>
  </si>
  <si>
    <t>00142</t>
  </si>
  <si>
    <t>HARDIN COUNTY SOLID WASTE DISPOSAL COMM</t>
  </si>
  <si>
    <t>00145</t>
  </si>
  <si>
    <t>NEW OPPORTUNITIES, INC.</t>
  </si>
  <si>
    <t>00147</t>
  </si>
  <si>
    <t>WHAT CHEER PUBLIC LIBRARY</t>
  </si>
  <si>
    <t>00148</t>
  </si>
  <si>
    <t>AMANA COLONIES LAND USE DISTRICT</t>
  </si>
  <si>
    <t>00149</t>
  </si>
  <si>
    <t>STATE - FT DODGE CORRECTIONAL FACILITY</t>
  </si>
  <si>
    <t>00150</t>
  </si>
  <si>
    <t>CEDAR COUNTY ECONOMIC DEVELOPMENT COMM.</t>
  </si>
  <si>
    <t>00153</t>
  </si>
  <si>
    <t>FERTILE PUBLIC LIBRARY</t>
  </si>
  <si>
    <t>00155</t>
  </si>
  <si>
    <t>HAMILTON COUNTY SEED</t>
  </si>
  <si>
    <t>00160</t>
  </si>
  <si>
    <t>ADAIR COUNTY EMERGENCY MANAGEMENT COMM</t>
  </si>
  <si>
    <t>00173</t>
  </si>
  <si>
    <t>CITY OF SAINT DONATUS</t>
  </si>
  <si>
    <t>00174</t>
  </si>
  <si>
    <t>CALHOUN COUNTY ECONOMIC DEVELOPMENT CORP</t>
  </si>
  <si>
    <t>00177</t>
  </si>
  <si>
    <t>WGML REFUSE COMMISSION</t>
  </si>
  <si>
    <t>00182</t>
  </si>
  <si>
    <t>IOWA COUNTY ENGINEERS ASSOCIATION</t>
  </si>
  <si>
    <t>00189</t>
  </si>
  <si>
    <t>GREENBELT HOME CARE</t>
  </si>
  <si>
    <t>00195</t>
  </si>
  <si>
    <t>RED ROCK AREA COMMUNITY ACTION PROG. INC</t>
  </si>
  <si>
    <t>00196</t>
  </si>
  <si>
    <t>SOUTHERN IOWA ECONOMIC DEV. ASSOC.</t>
  </si>
  <si>
    <t>00197</t>
  </si>
  <si>
    <t>SOUTH CENTRAL IOWA COMMUNITY ACTION</t>
  </si>
  <si>
    <t>00198</t>
  </si>
  <si>
    <t>OPERATION THRESHOLD INC.</t>
  </si>
  <si>
    <t>00199</t>
  </si>
  <si>
    <t>WEST CENTRAL COMMUNITY ACTION</t>
  </si>
  <si>
    <t>00200</t>
  </si>
  <si>
    <t>NORTH IOWA COMMUNITY ACTION ORGANIZATION</t>
  </si>
  <si>
    <t>00201</t>
  </si>
  <si>
    <t>MID-SIOUX OPPORTUNITY INC.</t>
  </si>
  <si>
    <t>00202</t>
  </si>
  <si>
    <t>COMMUNITY ACTION OF SOUTHEAST IOWA</t>
  </si>
  <si>
    <t>00203</t>
  </si>
  <si>
    <t>MATURA ACTION CORPORATION</t>
  </si>
  <si>
    <t>00204</t>
  </si>
  <si>
    <t>COMMUNITY ACTION AGENCY OF SIOUXLAND</t>
  </si>
  <si>
    <t>00205</t>
  </si>
  <si>
    <t>COMMUNITY ACTION OF EASTERN IOWA</t>
  </si>
  <si>
    <t>00206</t>
  </si>
  <si>
    <t>OPERATION NEW VIEW COMM. ACTION AGENCY</t>
  </si>
  <si>
    <t>00208</t>
  </si>
  <si>
    <t>HAWKEYE AREA COMMUNITY ACTION PROG. INC.</t>
  </si>
  <si>
    <t>00210</t>
  </si>
  <si>
    <t>CITY OF BALLTOWN</t>
  </si>
  <si>
    <t>00215</t>
  </si>
  <si>
    <t>REGIONAL TRANSIT AUTHORITY INC</t>
  </si>
  <si>
    <t>00216</t>
  </si>
  <si>
    <t>STATE - DEPT OF HUMAN SERVICES/CCUSO</t>
  </si>
  <si>
    <t>00217</t>
  </si>
  <si>
    <t>MANNING MUNICIPAL COMM &amp; TV SYS UTILITY</t>
  </si>
  <si>
    <t>00218</t>
  </si>
  <si>
    <t>FREEPORT WATER AND SANITARY DISTRICT</t>
  </si>
  <si>
    <t>00219</t>
  </si>
  <si>
    <t>DES MOINES COUNTY SOIL &amp; WATER CONS. DIS</t>
  </si>
  <si>
    <t>00221</t>
  </si>
  <si>
    <t>MAR-MAC UNIFIED POLICE DISTRICT</t>
  </si>
  <si>
    <t>00223</t>
  </si>
  <si>
    <t>MONROE COUNTY SOIL AND WATER CONS. DIST.</t>
  </si>
  <si>
    <t>00226</t>
  </si>
  <si>
    <t>APPANOOSE COUNTY SOIL AND WATER DISTRICT</t>
  </si>
  <si>
    <t>00227</t>
  </si>
  <si>
    <t>CEDAR COUNTY SOIL &amp; WATER CONS DISTRICT</t>
  </si>
  <si>
    <t>00234</t>
  </si>
  <si>
    <t>THE COMMUNITY AGENCY</t>
  </si>
  <si>
    <t>00240</t>
  </si>
  <si>
    <t>MONTGOMERY SOIL &amp; WATER CONS. DISTRICT</t>
  </si>
  <si>
    <t>00241</t>
  </si>
  <si>
    <t>INDEPENDENCE LIGHT &amp; POWER TELECOMM</t>
  </si>
  <si>
    <t>00242</t>
  </si>
  <si>
    <t>NODAWAY VALLEY COMMUNITY SCHOOL DISTRICT</t>
  </si>
  <si>
    <t>00245</t>
  </si>
  <si>
    <t>CHARLES CITY AREA DEVELOPMENT CORP</t>
  </si>
  <si>
    <t>00250</t>
  </si>
  <si>
    <t>KOSSUTH COUNTY ECONOMIC DEVELOPMENT CORP</t>
  </si>
  <si>
    <t>00256</t>
  </si>
  <si>
    <t>LOUISA SOIL &amp; WATER CONSERVATION DIST</t>
  </si>
  <si>
    <t>00270</t>
  </si>
  <si>
    <t>LUCAS COUNTY SOIL &amp; WATER CONS DISTRICT</t>
  </si>
  <si>
    <t>00278</t>
  </si>
  <si>
    <t>AGWSR COMMUNITY SCHOOL DISTRICT</t>
  </si>
  <si>
    <t>00279</t>
  </si>
  <si>
    <t>WEST CENTRAL VALLEY COMMUNITY SCHOOL</t>
  </si>
  <si>
    <t>00284</t>
  </si>
  <si>
    <t>AUDUBON COUNTY SOIL &amp; WATER CONS DIST</t>
  </si>
  <si>
    <t>00286</t>
  </si>
  <si>
    <t>W POTTAWATTAMIE SOIL &amp; WATER CONS DIST</t>
  </si>
  <si>
    <t>00287</t>
  </si>
  <si>
    <t>MADISON COUNTY SOIL &amp; WATER</t>
  </si>
  <si>
    <t>00290</t>
  </si>
  <si>
    <t>OSAGE MUNICIPAL COMMUNICATIONS UTILITY</t>
  </si>
  <si>
    <t>00291</t>
  </si>
  <si>
    <t>BALDWIN-MONMOUTH WASTEWATER TREATMENT AG</t>
  </si>
  <si>
    <t>00292</t>
  </si>
  <si>
    <t>MUTCHLER COMMUNITY CENTER</t>
  </si>
  <si>
    <t>00293</t>
  </si>
  <si>
    <t>COUNCIL BLUFFS AIRPORT AUTHORITY</t>
  </si>
  <si>
    <t>00294</t>
  </si>
  <si>
    <t>COMMUNITY &amp; FAMILY RESOURCES</t>
  </si>
  <si>
    <t>00295</t>
  </si>
  <si>
    <t>HARRISON COUNTY SOIL &amp; WATER CONS DIST</t>
  </si>
  <si>
    <t>00296</t>
  </si>
  <si>
    <t>E POTTAWATTAMIE SOIL &amp; WATER CONS DIST</t>
  </si>
  <si>
    <t>00298</t>
  </si>
  <si>
    <t>HANCOCK SOIL &amp; WATER CONSERVATION DIST</t>
  </si>
  <si>
    <t>00300</t>
  </si>
  <si>
    <t>CITY OF MAHARISHI VEDIC CITY</t>
  </si>
  <si>
    <t>00301</t>
  </si>
  <si>
    <t>CITY OF SAGEVILLE</t>
  </si>
  <si>
    <t>00303</t>
  </si>
  <si>
    <t>CITY OF UDELL</t>
  </si>
  <si>
    <t>00304</t>
  </si>
  <si>
    <t>CITY OF TURIN</t>
  </si>
  <si>
    <t>00305</t>
  </si>
  <si>
    <t>CITY OF MILLVILLE</t>
  </si>
  <si>
    <t>00306</t>
  </si>
  <si>
    <t>CITY OF GIBSON</t>
  </si>
  <si>
    <t>00307</t>
  </si>
  <si>
    <t>CITY OF OAKLAND ACRES</t>
  </si>
  <si>
    <t>00308</t>
  </si>
  <si>
    <t>CITY OF GILLETT GROVE</t>
  </si>
  <si>
    <t>00309</t>
  </si>
  <si>
    <t>IOWA NORTHLAND REGIONAL HOUSING</t>
  </si>
  <si>
    <t>00314</t>
  </si>
  <si>
    <t>LYTTON LIBRARY</t>
  </si>
  <si>
    <t>00316</t>
  </si>
  <si>
    <t>CROSSROADS MENTAL HEALTH CENTER</t>
  </si>
  <si>
    <t>00317</t>
  </si>
  <si>
    <t>KIDS WORLD INC</t>
  </si>
  <si>
    <t>00319</t>
  </si>
  <si>
    <t>STATE - DEPARTMENT OF REVENUE</t>
  </si>
  <si>
    <t>00320</t>
  </si>
  <si>
    <t>ZION RECOVERY SERVICES INC</t>
  </si>
  <si>
    <t>00321</t>
  </si>
  <si>
    <t>GEORGE-LITTLE ROCK COMMUNITY SCHOOL</t>
  </si>
  <si>
    <t>00322</t>
  </si>
  <si>
    <t>BOARD OF PROFESSIONAL ETHICS AND CONDUCT</t>
  </si>
  <si>
    <t>00324</t>
  </si>
  <si>
    <t>MONONA COUNTY SANITARY LANDFILL</t>
  </si>
  <si>
    <t>00325</t>
  </si>
  <si>
    <t>APLINGTON-PARKERSBURG COMM SCHOOL DIST</t>
  </si>
  <si>
    <t>00326</t>
  </si>
  <si>
    <t>MUSCATINE CO JOINT COMMUNICATIONS COMM</t>
  </si>
  <si>
    <t>00327</t>
  </si>
  <si>
    <t>HAMILTON SOIL AND WATER CONS DIST</t>
  </si>
  <si>
    <t>00328</t>
  </si>
  <si>
    <t>LEE COUNTY SOIL AND WATER CONS DIST</t>
  </si>
  <si>
    <t>00329</t>
  </si>
  <si>
    <t>MARION CO FAIR ASSOC</t>
  </si>
  <si>
    <t>00330</t>
  </si>
  <si>
    <t>SOUTHEAST WEBSTER-GRAND COMMUNITY SCHOOL</t>
  </si>
  <si>
    <t>00332</t>
  </si>
  <si>
    <t>CLARINDA ECONOMIC DEVELOPMENT CORP</t>
  </si>
  <si>
    <t>00333</t>
  </si>
  <si>
    <t>CERRO GORDO CO SOIL &amp; WATER</t>
  </si>
  <si>
    <t>00334</t>
  </si>
  <si>
    <t>ROCK RAPIDS MUNICIPAL UTILITY</t>
  </si>
  <si>
    <t>00335</t>
  </si>
  <si>
    <t>CRAWFORD COUNTY SWCD</t>
  </si>
  <si>
    <t>00336</t>
  </si>
  <si>
    <t>ADLM CO ENVIRONMENTAL PUBLIC HEALTH</t>
  </si>
  <si>
    <t>00338</t>
  </si>
  <si>
    <t>CLAYTON RIDGE COMM SCH DIST</t>
  </si>
  <si>
    <t>00339</t>
  </si>
  <si>
    <t>SIOUXLAND HUMAN INVEST PARTNERSHIP(SHIP)</t>
  </si>
  <si>
    <t>00340</t>
  </si>
  <si>
    <t>UNITED COMMUNITY HEALTH CENTER, INC</t>
  </si>
  <si>
    <t>00341</t>
  </si>
  <si>
    <t>MITCHELL CO ECON DEV COMMISSION</t>
  </si>
  <si>
    <t>00342</t>
  </si>
  <si>
    <t>O'BRIEN COUNTY ECONOMIC DEVELPMENT CORP.</t>
  </si>
  <si>
    <t>00343</t>
  </si>
  <si>
    <t>UNION CO SOIL &amp; WATER CONS DISTRICT</t>
  </si>
  <si>
    <t>00344</t>
  </si>
  <si>
    <t>SOUTHERN IOWA RC&amp;D AREA</t>
  </si>
  <si>
    <t>00345</t>
  </si>
  <si>
    <t>MASON CITY HOUSING AUTHORITY</t>
  </si>
  <si>
    <t>00347</t>
  </si>
  <si>
    <t>SOUTHWEST IOWA MENTAL HEALTH CTR</t>
  </si>
  <si>
    <t>00350</t>
  </si>
  <si>
    <t>LINKING FAMILIES AND COMMUNITIES</t>
  </si>
  <si>
    <t>00352</t>
  </si>
  <si>
    <t>CHARITON VALLEY PLANNING &amp; DEVELOPMENT</t>
  </si>
  <si>
    <t>00353</t>
  </si>
  <si>
    <t>UNION TOWNSHIP BOONE COUNTY</t>
  </si>
  <si>
    <t>00354</t>
  </si>
  <si>
    <t>GREAT PRAIRIE AREA EDUCATION AGENCY</t>
  </si>
  <si>
    <t>00357</t>
  </si>
  <si>
    <t>STATE - DEPT OF CORRECTIONS/PRISON INDUSTRIES</t>
  </si>
  <si>
    <t>00358</t>
  </si>
  <si>
    <t>HUDSON MUNICIPAL ELECTRIC UTILITIES</t>
  </si>
  <si>
    <t>00359</t>
  </si>
  <si>
    <t>IOWA DEPT OF VETERAN AFFAIRS</t>
  </si>
  <si>
    <t>00361</t>
  </si>
  <si>
    <t>GRAETTINGER-TERRIL CSD</t>
  </si>
  <si>
    <t>00362</t>
  </si>
  <si>
    <t>IOWA COUNTY ATTORNEYS CASE MANAGEMENT</t>
  </si>
  <si>
    <t>00363</t>
  </si>
  <si>
    <t>JOINT EMERGENCY COMMUNICATIONS SERVICES ASSOC.</t>
  </si>
  <si>
    <t>00365</t>
  </si>
  <si>
    <t>GREEN HILLS AEA</t>
  </si>
  <si>
    <t>00366</t>
  </si>
  <si>
    <t>ST. CHARLES TOWNSHIP/SUNNYSIDE MEMORY GARDENS</t>
  </si>
  <si>
    <t>00367</t>
  </si>
  <si>
    <t>WEST FORK COMMUNITY SCHOOL DISTRICT</t>
  </si>
  <si>
    <t>00368</t>
  </si>
  <si>
    <t>EAST SAC COUNTY COMMUNITY SCHOOL DISTRICT</t>
  </si>
  <si>
    <t>00369</t>
  </si>
  <si>
    <t>IKM-MANNING COMMUNITY SCHOOL DISTRICT</t>
  </si>
  <si>
    <t>00370</t>
  </si>
  <si>
    <t>NORTH BUTLER COMMUNITY SCHOOL DISTRICT</t>
  </si>
  <si>
    <t>00371</t>
  </si>
  <si>
    <t>CAM COMMUNITY SCHOOL DISTRICT</t>
  </si>
  <si>
    <t>00373</t>
  </si>
  <si>
    <t>EAST MILLS COMMUNITY SCHOOL DISTRICT</t>
  </si>
  <si>
    <t>00374</t>
  </si>
  <si>
    <t>CENTRAL SPRINGS COMMUNITY SCHOOL DISTRICT</t>
  </si>
  <si>
    <t>00375</t>
  </si>
  <si>
    <t>SEASONS CENTER FOR COMMUNITY MENTAL HEALTH</t>
  </si>
  <si>
    <t>00376</t>
  </si>
  <si>
    <t>CREW PUBLIC LIBRARY</t>
  </si>
  <si>
    <t>00377</t>
  </si>
  <si>
    <t>DES MOINES AIRPORT AUTHORITY</t>
  </si>
  <si>
    <t>00379</t>
  </si>
  <si>
    <t>MENLO PUBLIC LIBRARY</t>
  </si>
  <si>
    <t>00380</t>
  </si>
  <si>
    <t>IOWA ASSOC FOR EDUCATIONAL PURCHASING</t>
  </si>
  <si>
    <t>00381</t>
  </si>
  <si>
    <t>EDDYVILLE-BLAKESBURG-FREMONT COMM SCH DIST</t>
  </si>
  <si>
    <t>00382</t>
  </si>
  <si>
    <t>MAPLE VALLEY - ANTHON OTO COMM SCHOOL DIST</t>
  </si>
  <si>
    <t>00383</t>
  </si>
  <si>
    <t>SOUTHERN IOWA TROLLEY</t>
  </si>
  <si>
    <t>00384</t>
  </si>
  <si>
    <t>BETTER TOMORROWS</t>
  </si>
  <si>
    <t>00385</t>
  </si>
  <si>
    <t>SUPERIOR TOWNSHIP - DICKINSON CO</t>
  </si>
  <si>
    <t>00386</t>
  </si>
  <si>
    <t>IOWA PUBLIC POWER AGENCY</t>
  </si>
  <si>
    <t>00388</t>
  </si>
  <si>
    <t>OSCEOLA WATER WORKS</t>
  </si>
  <si>
    <t>00389</t>
  </si>
  <si>
    <t>STATE - HOMELAND SEC &amp; EMERG MNGMNT</t>
  </si>
  <si>
    <t>00390</t>
  </si>
  <si>
    <t>STATE - IOWA PUBLIC INFORMATION BOARD</t>
  </si>
  <si>
    <t>00391</t>
  </si>
  <si>
    <t>NORTHEAST IOWA AREA AGENCY ON AGING</t>
  </si>
  <si>
    <t>00392</t>
  </si>
  <si>
    <t>MILESTONES AREA AGENCY ON AGING</t>
  </si>
  <si>
    <t>00393</t>
  </si>
  <si>
    <t>THE HERITAGE AREA AGENCY ON AGING</t>
  </si>
  <si>
    <t>00394</t>
  </si>
  <si>
    <t>AGING RESOURCES OF CENTRAL IOWA</t>
  </si>
  <si>
    <t>00395</t>
  </si>
  <si>
    <t>CONNECTIONS AREA AGENCY ON AGING</t>
  </si>
  <si>
    <t>00396</t>
  </si>
  <si>
    <t>EASTON VALLEY COMM SCHOOL DIST</t>
  </si>
  <si>
    <t>00397</t>
  </si>
  <si>
    <t>CITY OF URBANDALE WATER UTILITY</t>
  </si>
  <si>
    <t>00398</t>
  </si>
  <si>
    <t>SOUTHWEST IOWA JUVENILE DETENTION CENTER</t>
  </si>
  <si>
    <t>00399</t>
  </si>
  <si>
    <t>10-15 REGIONAL TRANSIT AGENCY</t>
  </si>
  <si>
    <t>00400</t>
  </si>
  <si>
    <t>TWO RIVERS LEVEE &amp; DRAINAGE DIST</t>
  </si>
  <si>
    <t>00401</t>
  </si>
  <si>
    <t>REINBECK MUNICIPAL TELECOMMUNICATION UTILITY</t>
  </si>
  <si>
    <t>01201</t>
  </si>
  <si>
    <t>ADAIR COUNTY</t>
  </si>
  <si>
    <t>01203</t>
  </si>
  <si>
    <t>ADAIR COUNTY AGRI</t>
  </si>
  <si>
    <t>01204</t>
  </si>
  <si>
    <t>ADAIR COUNTY HEALTH SYSTEM</t>
  </si>
  <si>
    <t>01205</t>
  </si>
  <si>
    <t>ADAIR CO ASSESSOR</t>
  </si>
  <si>
    <t>01207</t>
  </si>
  <si>
    <t>ADAIR CO SANITARY LANDFILL</t>
  </si>
  <si>
    <t>01301</t>
  </si>
  <si>
    <t>CITY OF FONTANELLE</t>
  </si>
  <si>
    <t>01302</t>
  </si>
  <si>
    <t>CITY OF GREENFIELD</t>
  </si>
  <si>
    <t>01303</t>
  </si>
  <si>
    <t>CITY OF CASEY</t>
  </si>
  <si>
    <t>01305</t>
  </si>
  <si>
    <t>ADAIR PUBLIC LIBRARY</t>
  </si>
  <si>
    <t>01306</t>
  </si>
  <si>
    <t>CITY OF ADAIR</t>
  </si>
  <si>
    <t>01308</t>
  </si>
  <si>
    <t>CITY OF ORIENT</t>
  </si>
  <si>
    <t>01309</t>
  </si>
  <si>
    <t>CITY OF BRIDGEWATER</t>
  </si>
  <si>
    <t>01310</t>
  </si>
  <si>
    <t>CASEY PUBLIC LIBRARY</t>
  </si>
  <si>
    <t>01401</t>
  </si>
  <si>
    <t>GREENFIELD TOWNSHIP - ADAIR COUNTY</t>
  </si>
  <si>
    <t>01403</t>
  </si>
  <si>
    <t>SUMMERSET TOWNSHIP - ADAIR COUNTY</t>
  </si>
  <si>
    <t>01528</t>
  </si>
  <si>
    <t>ADAIR CASEY COMMUNITY SCHOOL DISTRICT</t>
  </si>
  <si>
    <t>01530</t>
  </si>
  <si>
    <t>ORIENT MACKSBURG COMMUNITY SCHOOL DIST</t>
  </si>
  <si>
    <t>02201</t>
  </si>
  <si>
    <t>ADAMS COUNTY</t>
  </si>
  <si>
    <t>02203</t>
  </si>
  <si>
    <t>ADAMS COUNTY AGRI</t>
  </si>
  <si>
    <t>02301</t>
  </si>
  <si>
    <t>CITY OF CORNING</t>
  </si>
  <si>
    <t>02303</t>
  </si>
  <si>
    <t>CITY OF PRESCOTT</t>
  </si>
  <si>
    <t>02304</t>
  </si>
  <si>
    <t>CITY OF NODAWAY</t>
  </si>
  <si>
    <t>02306</t>
  </si>
  <si>
    <t>CORNING HOUSING COMM</t>
  </si>
  <si>
    <t>02545</t>
  </si>
  <si>
    <t>PRESCOTT COMMUNITY SCHOOL DISTRICT</t>
  </si>
  <si>
    <t>02546</t>
  </si>
  <si>
    <t>CORNING COMMUNITY SCHOOL DISTRICT</t>
  </si>
  <si>
    <t>02701</t>
  </si>
  <si>
    <t>CORNING MUNICIPAL UTILITY</t>
  </si>
  <si>
    <t>03201</t>
  </si>
  <si>
    <t>ALLAMAKEE COUNTY</t>
  </si>
  <si>
    <t>03203</t>
  </si>
  <si>
    <t>ALLAMAKEE COUNTY EXT. OFFICE</t>
  </si>
  <si>
    <t>03206</t>
  </si>
  <si>
    <t>ALLAMAKEE CO SOIL &amp; WATER CONS DIST</t>
  </si>
  <si>
    <t>03301</t>
  </si>
  <si>
    <t>CITY OF HARPERS FERRY</t>
  </si>
  <si>
    <t>03302</t>
  </si>
  <si>
    <t>CITY OF WAUKON</t>
  </si>
  <si>
    <t>03303</t>
  </si>
  <si>
    <t>CITY OF NEW ALBIN</t>
  </si>
  <si>
    <t>03304</t>
  </si>
  <si>
    <t>CITY OF LANSING</t>
  </si>
  <si>
    <t>03306</t>
  </si>
  <si>
    <t>CITY OF POSTVILLE</t>
  </si>
  <si>
    <t>03310</t>
  </si>
  <si>
    <t>CITY OF WATERVILLE</t>
  </si>
  <si>
    <t>03312</t>
  </si>
  <si>
    <t>VETERAN'S MEMORIAL HOSPITAL</t>
  </si>
  <si>
    <t>03566</t>
  </si>
  <si>
    <t>POSTVILLE COMMUNITY SCHOOL DISTRICT</t>
  </si>
  <si>
    <t>03567</t>
  </si>
  <si>
    <t>ALLAMAKEE COMMUNITY SCHOOL DISTRICT</t>
  </si>
  <si>
    <t>03568</t>
  </si>
  <si>
    <t>EASTERN ALLAMAKEE COMMUNITY SCHOOL DIST</t>
  </si>
  <si>
    <t>03601</t>
  </si>
  <si>
    <t>UPPER EXPLORERLAND REGIONAL PLANNING COM</t>
  </si>
  <si>
    <t>04201</t>
  </si>
  <si>
    <t>APPANOOSE COUNTY</t>
  </si>
  <si>
    <t>04203</t>
  </si>
  <si>
    <t>APPANOOSE COUNTY AGRI</t>
  </si>
  <si>
    <t>04204</t>
  </si>
  <si>
    <t>APPANOOSE CO ASSESSOR</t>
  </si>
  <si>
    <t>04207</t>
  </si>
  <si>
    <t>APPANOOSE CO SECONDARY RD DEPT</t>
  </si>
  <si>
    <t>04301</t>
  </si>
  <si>
    <t>CITY OF CENTERVILLE</t>
  </si>
  <si>
    <t>04302</t>
  </si>
  <si>
    <t>DRAKE PUBLIC LIBRARY</t>
  </si>
  <si>
    <t>04304</t>
  </si>
  <si>
    <t>CITY OF MOULTON</t>
  </si>
  <si>
    <t>04305</t>
  </si>
  <si>
    <t>CITY OF MYSTIC</t>
  </si>
  <si>
    <t>04307</t>
  </si>
  <si>
    <t>CITY OF MORAVIA</t>
  </si>
  <si>
    <t>04311</t>
  </si>
  <si>
    <t>CITY OF CINCINNATI</t>
  </si>
  <si>
    <t>04312</t>
  </si>
  <si>
    <t>CITY OF PLANO</t>
  </si>
  <si>
    <t>04313</t>
  </si>
  <si>
    <t>CITY OF UNIONVILLE</t>
  </si>
  <si>
    <t>04314</t>
  </si>
  <si>
    <t>CITY OF NUMA</t>
  </si>
  <si>
    <t>04315</t>
  </si>
  <si>
    <t>CITY OF EXLINE</t>
  </si>
  <si>
    <t>04316</t>
  </si>
  <si>
    <t>CITY OF RATHBUN</t>
  </si>
  <si>
    <t>04317</t>
  </si>
  <si>
    <t>LOW RENT HOUSING AGENCY OF CENTERVILLE</t>
  </si>
  <si>
    <t>04321</t>
  </si>
  <si>
    <t>GARRETT MEMORIAL LIBRARY</t>
  </si>
  <si>
    <t>04510</t>
  </si>
  <si>
    <t>CENTERVILLE COMMUNITY SCHOOL DISTRICT</t>
  </si>
  <si>
    <t>04545</t>
  </si>
  <si>
    <t>MORAVIA COMMUNITY SCHOOL DISTRICT</t>
  </si>
  <si>
    <t>04547</t>
  </si>
  <si>
    <t>MOULTON UDELL COMMUNITY SCHOOL DISTRICT</t>
  </si>
  <si>
    <t>04703</t>
  </si>
  <si>
    <t>RATHBUN AREA SOLID WASTE COMM.</t>
  </si>
  <si>
    <t>05201</t>
  </si>
  <si>
    <t>AUDUBON COUNTY</t>
  </si>
  <si>
    <t>05203</t>
  </si>
  <si>
    <t>AUDUBON COUNTY AGRI EXTENSION DISTRICT</t>
  </si>
  <si>
    <t>05205</t>
  </si>
  <si>
    <t>AUDUBON COUNTY MEMORIAL HOSPITAL</t>
  </si>
  <si>
    <t>05301</t>
  </si>
  <si>
    <t>CITY OF EXIRA</t>
  </si>
  <si>
    <t>05302</t>
  </si>
  <si>
    <t>CITY OF AUDUBON</t>
  </si>
  <si>
    <t>05303</t>
  </si>
  <si>
    <t>CITY OF KIMBALLTON</t>
  </si>
  <si>
    <t>05304</t>
  </si>
  <si>
    <t>AUDUBON LIBRARY BOARD</t>
  </si>
  <si>
    <t>05305</t>
  </si>
  <si>
    <t>CITY OF BRAYTON</t>
  </si>
  <si>
    <t>05306</t>
  </si>
  <si>
    <t>CITY OF GRAY</t>
  </si>
  <si>
    <t>05519</t>
  </si>
  <si>
    <t>EXIRA COMMUNITY SCHOOL DISTRICT</t>
  </si>
  <si>
    <t>05520</t>
  </si>
  <si>
    <t>AUDUBON COMMUNITY SCHOOL DISTRICT</t>
  </si>
  <si>
    <t>06001</t>
  </si>
  <si>
    <t>IOWA BRAILLE AND SIGHT SAVING SCHOOL</t>
  </si>
  <si>
    <t>06201</t>
  </si>
  <si>
    <t>BENTON COUNTY</t>
  </si>
  <si>
    <t>06203</t>
  </si>
  <si>
    <t>BENTON COUNTY AGR EXT DIST</t>
  </si>
  <si>
    <t>06208</t>
  </si>
  <si>
    <t>BENTON COUNTY SOIL &amp; WATER CONS DISTRICT</t>
  </si>
  <si>
    <t>06301</t>
  </si>
  <si>
    <t>CITY OF VINTON</t>
  </si>
  <si>
    <t>06302</t>
  </si>
  <si>
    <t>CITY OF BELLE PLAINE</t>
  </si>
  <si>
    <t>06303</t>
  </si>
  <si>
    <t>CITY OF BLAIRSTOWN</t>
  </si>
  <si>
    <t>06306</t>
  </si>
  <si>
    <t>CITY OF NEWHALL</t>
  </si>
  <si>
    <t>06307</t>
  </si>
  <si>
    <t>CITY OF VAN HORNE</t>
  </si>
  <si>
    <t>06308</t>
  </si>
  <si>
    <t>CITY OF ATKINS</t>
  </si>
  <si>
    <t>06309</t>
  </si>
  <si>
    <t>CITY OF NORWAY</t>
  </si>
  <si>
    <t>06311</t>
  </si>
  <si>
    <t>CITY OF KEYSTONE</t>
  </si>
  <si>
    <t>06312</t>
  </si>
  <si>
    <t>CITY OF GARRISON</t>
  </si>
  <si>
    <t>06314</t>
  </si>
  <si>
    <t>CITY OF SHELLSBURG</t>
  </si>
  <si>
    <t>06315</t>
  </si>
  <si>
    <t>CITY OF URBANA</t>
  </si>
  <si>
    <t>06317</t>
  </si>
  <si>
    <t>CITY OF WALFORD</t>
  </si>
  <si>
    <t>06318</t>
  </si>
  <si>
    <t>CITY OF LUZERNE</t>
  </si>
  <si>
    <t>06550</t>
  </si>
  <si>
    <t>VINTON-SHELLSBURG COMM SCH DIST</t>
  </si>
  <si>
    <t>06551</t>
  </si>
  <si>
    <t>BELLE PLAINE COMMUNITY SCHOOL DISTRICT</t>
  </si>
  <si>
    <t>06552</t>
  </si>
  <si>
    <t>BENTON COMMUNITY SCHOOL DISTRICT</t>
  </si>
  <si>
    <t>07001</t>
  </si>
  <si>
    <t>UNIVERSITY OF NORTHERN IOWA</t>
  </si>
  <si>
    <t>07003</t>
  </si>
  <si>
    <t>1ST JUDICIAL DIST DEPT CORR SERVICES</t>
  </si>
  <si>
    <t>07201</t>
  </si>
  <si>
    <t>BLACK HAWK COUNTY</t>
  </si>
  <si>
    <t>07204</t>
  </si>
  <si>
    <t>BLACK HAWK COUNTY AGRI</t>
  </si>
  <si>
    <t>07213</t>
  </si>
  <si>
    <t>BLACK HAWK SOIL &amp; WATER CONS DIST</t>
  </si>
  <si>
    <t>07302</t>
  </si>
  <si>
    <t>CITY OF CEDAR FALLS</t>
  </si>
  <si>
    <t>07303</t>
  </si>
  <si>
    <t>CITY OF WATERLOO</t>
  </si>
  <si>
    <t>07304</t>
  </si>
  <si>
    <t>CITY OF GILBERTVILLE</t>
  </si>
  <si>
    <t>07305</t>
  </si>
  <si>
    <t>CITY OF HUDSON</t>
  </si>
  <si>
    <t>07306</t>
  </si>
  <si>
    <t>CITY OF DUNKERTON</t>
  </si>
  <si>
    <t>07311</t>
  </si>
  <si>
    <t>CITY OF LA PORTE CITY</t>
  </si>
  <si>
    <t>07319</t>
  </si>
  <si>
    <t>CITY OF EVANSDALE</t>
  </si>
  <si>
    <t>07321</t>
  </si>
  <si>
    <t>CITY OF ELK RUN HEIGHTS</t>
  </si>
  <si>
    <t>07327</t>
  </si>
  <si>
    <t>CITY OF RAYMOND</t>
  </si>
  <si>
    <t>07333</t>
  </si>
  <si>
    <t>EVANSDALE MUNIC HOUSING AUTHORITY</t>
  </si>
  <si>
    <t>07504</t>
  </si>
  <si>
    <t>WATERLOO COMMUNITY SCHOOL DISTRICT</t>
  </si>
  <si>
    <t>07538</t>
  </si>
  <si>
    <t>CEDAR FALLS COMMUNITY SCHOOL DISTRICT</t>
  </si>
  <si>
    <t>07539</t>
  </si>
  <si>
    <t>DUNKERTON COMMUNITY SCHOOL DISTRICT</t>
  </si>
  <si>
    <t>07542</t>
  </si>
  <si>
    <t>HUDSON COMMUNITY SCHOOL DISTRICT</t>
  </si>
  <si>
    <t>07546</t>
  </si>
  <si>
    <t>HAWKEYE COMMUNITY COLLEGE</t>
  </si>
  <si>
    <t>07548</t>
  </si>
  <si>
    <t>UNION COMMUNITY SCHOOL DISTRICT</t>
  </si>
  <si>
    <t>07601</t>
  </si>
  <si>
    <t>IA NORTHLAND REG COUNCIL OF GOVTS</t>
  </si>
  <si>
    <t>07604</t>
  </si>
  <si>
    <t>AEA 267</t>
  </si>
  <si>
    <t>07608</t>
  </si>
  <si>
    <t>MET OF BLACKHAWK COUNTY</t>
  </si>
  <si>
    <t>07609</t>
  </si>
  <si>
    <t>REGIONAL TRANSIT COMMISSION</t>
  </si>
  <si>
    <t>07701</t>
  </si>
  <si>
    <t>WATERLOO WATER WORKS</t>
  </si>
  <si>
    <t>07702</t>
  </si>
  <si>
    <t>LA PORTE CITY UTILITY</t>
  </si>
  <si>
    <t>07703</t>
  </si>
  <si>
    <t>CEDAR FALLS UTILITIES</t>
  </si>
  <si>
    <t>08001</t>
  </si>
  <si>
    <t>STATE - WOODWARD RESOURCE CENTER</t>
  </si>
  <si>
    <t>08201</t>
  </si>
  <si>
    <t>BOONE COUNTY</t>
  </si>
  <si>
    <t>08203</t>
  </si>
  <si>
    <t>BOONE COUNTY AGRI</t>
  </si>
  <si>
    <t>08204</t>
  </si>
  <si>
    <t>BOONE COUNTY HOSPITAL</t>
  </si>
  <si>
    <t>08301</t>
  </si>
  <si>
    <t>CITY OF BOONE</t>
  </si>
  <si>
    <t>08302</t>
  </si>
  <si>
    <t>CITY OF OGDEN</t>
  </si>
  <si>
    <t>08303</t>
  </si>
  <si>
    <t>CITY OF MADRID</t>
  </si>
  <si>
    <t>08307</t>
  </si>
  <si>
    <t>CITY OF BOXHOLM</t>
  </si>
  <si>
    <t>08308</t>
  </si>
  <si>
    <t>CITY OF PILOT MOUND</t>
  </si>
  <si>
    <t>08309</t>
  </si>
  <si>
    <t>CITY OF FRASER</t>
  </si>
  <si>
    <t>08311</t>
  </si>
  <si>
    <t>CITY OF BERKLEY</t>
  </si>
  <si>
    <t>08312</t>
  </si>
  <si>
    <t>CITY OF LUTHER</t>
  </si>
  <si>
    <t>08313</t>
  </si>
  <si>
    <t>CITY OF SHELDAHL</t>
  </si>
  <si>
    <t>08314</t>
  </si>
  <si>
    <t>CITY OF BEAVER</t>
  </si>
  <si>
    <t>08537</t>
  </si>
  <si>
    <t>UNITED COMMUNITY SCHOOL DISTRICT</t>
  </si>
  <si>
    <t>08538</t>
  </si>
  <si>
    <t>OGDEN COMMUNITY SCHOOL DISTRICT</t>
  </si>
  <si>
    <t>08539</t>
  </si>
  <si>
    <t>BOONE COMMUNITY SCHOOL DISTRICT</t>
  </si>
  <si>
    <t>08542</t>
  </si>
  <si>
    <t>MADRID COMMUNITY SCHOOL DISTRICT</t>
  </si>
  <si>
    <t>08701</t>
  </si>
  <si>
    <t>OGDEN MUNICIPAL UTILITIES</t>
  </si>
  <si>
    <t>09201</t>
  </si>
  <si>
    <t>BREMER COUNTY</t>
  </si>
  <si>
    <t>09203</t>
  </si>
  <si>
    <t>BREMER COUNTY AGRI EXTEN DISTRICT</t>
  </si>
  <si>
    <t>09206</t>
  </si>
  <si>
    <t>BREMER SOIL &amp; WATER CONS DIST</t>
  </si>
  <si>
    <t>09301</t>
  </si>
  <si>
    <t>CITY OF DENVER</t>
  </si>
  <si>
    <t>09302</t>
  </si>
  <si>
    <t>CITY OF SUMNER</t>
  </si>
  <si>
    <t>09303</t>
  </si>
  <si>
    <t>CITY OF WAVERLY</t>
  </si>
  <si>
    <t>09304</t>
  </si>
  <si>
    <t>CITY OF TRIPOLI</t>
  </si>
  <si>
    <t>09305</t>
  </si>
  <si>
    <t>CITY OF JANESVILLE</t>
  </si>
  <si>
    <t>09307</t>
  </si>
  <si>
    <t>CITY OF READLYN</t>
  </si>
  <si>
    <t>09310</t>
  </si>
  <si>
    <t>CITY OF FREDERIKA</t>
  </si>
  <si>
    <t>09311</t>
  </si>
  <si>
    <t>CITY OF PLAINFIELD</t>
  </si>
  <si>
    <t>09312</t>
  </si>
  <si>
    <t>READLYN COMMUNITY LIBRARY</t>
  </si>
  <si>
    <t>09313</t>
  </si>
  <si>
    <t>WAVERLY LIGHT AND POWER</t>
  </si>
  <si>
    <t>09315</t>
  </si>
  <si>
    <t>WAVERLY LOW RENT HOUSING AGENCY</t>
  </si>
  <si>
    <t>09318</t>
  </si>
  <si>
    <t>WAVERLY HEALTH CENTER</t>
  </si>
  <si>
    <t>09519</t>
  </si>
  <si>
    <t>JANESVILLE CONSOLIDATED SCH DIST</t>
  </si>
  <si>
    <t>09562</t>
  </si>
  <si>
    <t>DENVER COMM SCH DIST</t>
  </si>
  <si>
    <t>09563</t>
  </si>
  <si>
    <t>TRIPOLI COMMUNITY SCHOOL DISTRICT</t>
  </si>
  <si>
    <t>09565</t>
  </si>
  <si>
    <t>SUMNER COMM SCH DIST</t>
  </si>
  <si>
    <t>09566</t>
  </si>
  <si>
    <t>WAPSIE VALLEY COMM SCH DIST</t>
  </si>
  <si>
    <t>09568</t>
  </si>
  <si>
    <t>WAVERLY SHELL ROCK COMMUNITY SCHOOL DIST</t>
  </si>
  <si>
    <t>09602</t>
  </si>
  <si>
    <t>NORTH IOWA JUVENILE DETENTION SVC</t>
  </si>
  <si>
    <t>09701</t>
  </si>
  <si>
    <t>SUMNER MUNIC LGT PLT</t>
  </si>
  <si>
    <t>09702</t>
  </si>
  <si>
    <t>TRIPOLI-READLYN SANITATION AGENCY</t>
  </si>
  <si>
    <t>10001</t>
  </si>
  <si>
    <t>STATE - DEPT OF HUMAN SERVICES/INDEPENDENCE</t>
  </si>
  <si>
    <t>10201</t>
  </si>
  <si>
    <t>BUCHANAN COUNTY</t>
  </si>
  <si>
    <t>10203</t>
  </si>
  <si>
    <t>BUCHANAN COUNTY AGRI - ISU EXT</t>
  </si>
  <si>
    <t>10205</t>
  </si>
  <si>
    <t>BUCHANAN COUNTY HEALTH CENTER</t>
  </si>
  <si>
    <t>10301</t>
  </si>
  <si>
    <t>CITY OF FAIRBANK</t>
  </si>
  <si>
    <t>10302</t>
  </si>
  <si>
    <t>CITY OF INDEPENDENCE</t>
  </si>
  <si>
    <t>10303</t>
  </si>
  <si>
    <t>CITY OF JESUP</t>
  </si>
  <si>
    <t>10305</t>
  </si>
  <si>
    <t>CITY OF QUASQUETON</t>
  </si>
  <si>
    <t>10306</t>
  </si>
  <si>
    <t>CITY OF LAMONT</t>
  </si>
  <si>
    <t>10307</t>
  </si>
  <si>
    <t>CITY OF BRANDON</t>
  </si>
  <si>
    <t>10308</t>
  </si>
  <si>
    <t>CITY OF HAZLETON</t>
  </si>
  <si>
    <t>10309</t>
  </si>
  <si>
    <t>CITY OF WINTHROP</t>
  </si>
  <si>
    <t>10310</t>
  </si>
  <si>
    <t>CITY OF ROWLEY</t>
  </si>
  <si>
    <t>10311</t>
  </si>
  <si>
    <t>CITY OF AURORA</t>
  </si>
  <si>
    <t>10312</t>
  </si>
  <si>
    <t>CITY OF STANLEY</t>
  </si>
  <si>
    <t>10556</t>
  </si>
  <si>
    <t>JESUP COMMUNITY SCHOOL DISTRICT</t>
  </si>
  <si>
    <t>10557</t>
  </si>
  <si>
    <t>EAST BUCHANAN COMMUNITY SCHOOL DISTRICT</t>
  </si>
  <si>
    <t>10559</t>
  </si>
  <si>
    <t>INDEPENDENCE COMMUNITY SCHOOL DISTRICT</t>
  </si>
  <si>
    <t>10701</t>
  </si>
  <si>
    <t>INDEPENDENCE LIGHT &amp; POWER</t>
  </si>
  <si>
    <t>11201</t>
  </si>
  <si>
    <t>BUENA VISTA COUNTY</t>
  </si>
  <si>
    <t>11203</t>
  </si>
  <si>
    <t>BUENA VISTA COUNTY AGRI</t>
  </si>
  <si>
    <t>11204</t>
  </si>
  <si>
    <t>BUENA VISTA REGIONAL MEDICAL CENTER</t>
  </si>
  <si>
    <t>11205</t>
  </si>
  <si>
    <t>BUENA VISTA COUNTY ASSESSOR</t>
  </si>
  <si>
    <t>11207</t>
  </si>
  <si>
    <t>BUENA VISTA CO SOIL &amp; WATER CONS DT</t>
  </si>
  <si>
    <t>11301</t>
  </si>
  <si>
    <t>CITY OF SIOUX RAPIDS</t>
  </si>
  <si>
    <t>11302</t>
  </si>
  <si>
    <t>CITY OF NEWELL</t>
  </si>
  <si>
    <t>11303</t>
  </si>
  <si>
    <t>CITY OF MARATHON</t>
  </si>
  <si>
    <t>11304</t>
  </si>
  <si>
    <t>CITY OF REMBRANDT</t>
  </si>
  <si>
    <t>11306</t>
  </si>
  <si>
    <t>CITY OF ALTA</t>
  </si>
  <si>
    <t>11307</t>
  </si>
  <si>
    <t>CITY OF STORM LAKE</t>
  </si>
  <si>
    <t>11318</t>
  </si>
  <si>
    <t>CITY OF LINN GROVE</t>
  </si>
  <si>
    <t>11319</t>
  </si>
  <si>
    <t>CITY OF ALBERT CITY</t>
  </si>
  <si>
    <t>11321</t>
  </si>
  <si>
    <t>CITY OF TRUESDALE</t>
  </si>
  <si>
    <t>11322</t>
  </si>
  <si>
    <t>STORM LAKE CEMETERY</t>
  </si>
  <si>
    <t>11325</t>
  </si>
  <si>
    <t>CITY OF LAKESIDE</t>
  </si>
  <si>
    <t>11527</t>
  </si>
  <si>
    <t>ALTA COMMUNITY SCHOOL DISTRICT</t>
  </si>
  <si>
    <t>11529</t>
  </si>
  <si>
    <t>ALBERT CITY-TRUESDALE COMM SCH DIST</t>
  </si>
  <si>
    <t>11531</t>
  </si>
  <si>
    <t>STORM LAKE COMMUNITY SCHOOL DISTRICT</t>
  </si>
  <si>
    <t>11535</t>
  </si>
  <si>
    <t>SIOUX CENTRAL COMM SCH DIST</t>
  </si>
  <si>
    <t>11536</t>
  </si>
  <si>
    <t>NEWELL-FONDA COMM SCH DIST</t>
  </si>
  <si>
    <t>11601</t>
  </si>
  <si>
    <t>BUENA VISTA CO SOLID WASTE COMM</t>
  </si>
  <si>
    <t>11701</t>
  </si>
  <si>
    <t>ALTA MUNICIPAL ULTILITIES</t>
  </si>
  <si>
    <t>12201</t>
  </si>
  <si>
    <t>BUTLER COUNTY</t>
  </si>
  <si>
    <t>12203</t>
  </si>
  <si>
    <t>BUTLER COUNTY AGRI EXTENSION DIST</t>
  </si>
  <si>
    <t>12206</t>
  </si>
  <si>
    <t>BUTLER COUNTY SOLID WASTE COMMISSION</t>
  </si>
  <si>
    <t>12207</t>
  </si>
  <si>
    <t>BUTLER CO SOIL &amp; WATER CONS DIST</t>
  </si>
  <si>
    <t>12301</t>
  </si>
  <si>
    <t>CITY OF GREENE</t>
  </si>
  <si>
    <t>12302</t>
  </si>
  <si>
    <t>CITY OF PARKERSBURG</t>
  </si>
  <si>
    <t>12303</t>
  </si>
  <si>
    <t>CITY OF SHELL ROCK</t>
  </si>
  <si>
    <t>12304</t>
  </si>
  <si>
    <t>CITY OF ALLISON</t>
  </si>
  <si>
    <t>12305</t>
  </si>
  <si>
    <t>CITY OF CLARKSVILLE</t>
  </si>
  <si>
    <t>12307</t>
  </si>
  <si>
    <t>CITY OF DUMONT</t>
  </si>
  <si>
    <t>12309</t>
  </si>
  <si>
    <t>GREENE PUBLIC LIBRARY</t>
  </si>
  <si>
    <t>12310</t>
  </si>
  <si>
    <t>CITY OF APLINGTON</t>
  </si>
  <si>
    <t>12314</t>
  </si>
  <si>
    <t>CITY OF NEW HARTFORD</t>
  </si>
  <si>
    <t>12318</t>
  </si>
  <si>
    <t>CITY OF AREDALE</t>
  </si>
  <si>
    <t>12321</t>
  </si>
  <si>
    <t>CITY OF BRISTOW</t>
  </si>
  <si>
    <t>12571</t>
  </si>
  <si>
    <t>CLARKSVILLE COMMUNITY SCHOOL DISTRICT</t>
  </si>
  <si>
    <t>13001</t>
  </si>
  <si>
    <t>STATE - DEPT OF CORRECTIONS/ROCKWELL CITY</t>
  </si>
  <si>
    <t>13201</t>
  </si>
  <si>
    <t>CALHOUN COUNTY</t>
  </si>
  <si>
    <t>13203</t>
  </si>
  <si>
    <t>CALHOUN COUNTY AGRICULTURAL EXTENSION</t>
  </si>
  <si>
    <t>13204</t>
  </si>
  <si>
    <t>CALHOUN COUNTY ASSESSOR</t>
  </si>
  <si>
    <t>13207</t>
  </si>
  <si>
    <t>CALHOUN CO SOIL &amp; WATER CONS DIST</t>
  </si>
  <si>
    <t>13209</t>
  </si>
  <si>
    <t>TWIN LAKES SANITARY SEWER DISTRICT</t>
  </si>
  <si>
    <t>13301</t>
  </si>
  <si>
    <t>CITY OF ROCKWELL CITY</t>
  </si>
  <si>
    <t>13302</t>
  </si>
  <si>
    <t>CITY OF MANSON</t>
  </si>
  <si>
    <t>13303</t>
  </si>
  <si>
    <t>CITY OF LAKE CITY</t>
  </si>
  <si>
    <t>13304</t>
  </si>
  <si>
    <t>CITY OF LOHRVILLE</t>
  </si>
  <si>
    <t>13307</t>
  </si>
  <si>
    <t>CITY OF POMEROY</t>
  </si>
  <si>
    <t>13309</t>
  </si>
  <si>
    <t>CITY OF FARNHAMVILLE</t>
  </si>
  <si>
    <t>13310</t>
  </si>
  <si>
    <t>CITY OF SOMERS</t>
  </si>
  <si>
    <t>13311</t>
  </si>
  <si>
    <t>CITY OF JOLLEY</t>
  </si>
  <si>
    <t>13312</t>
  </si>
  <si>
    <t>CITY OF KNIERIM</t>
  </si>
  <si>
    <t>13313</t>
  </si>
  <si>
    <t>CITY OF RINARD</t>
  </si>
  <si>
    <t>13314</t>
  </si>
  <si>
    <t>CITY OF YETTER</t>
  </si>
  <si>
    <t>13537</t>
  </si>
  <si>
    <t>MANSON NORTHWEST WEBSTER COMM SCHOOL DIS</t>
  </si>
  <si>
    <t>13538</t>
  </si>
  <si>
    <t>ROCKWELL CITY/LYTTON COMM SCH DIST</t>
  </si>
  <si>
    <t>13540</t>
  </si>
  <si>
    <t>SOUTHERN CAL COMMUNITY SCHOOL DISTRICT</t>
  </si>
  <si>
    <t>14201</t>
  </si>
  <si>
    <t>CARROLL COUNTY</t>
  </si>
  <si>
    <t>14203</t>
  </si>
  <si>
    <t>CARROLL COUNTY AGRICULTURAL EXTENSION</t>
  </si>
  <si>
    <t>14206</t>
  </si>
  <si>
    <t>CARROLL CO SOLID WASTE MGMT COMM</t>
  </si>
  <si>
    <t>14301</t>
  </si>
  <si>
    <t>CITY OF DEDHAM</t>
  </si>
  <si>
    <t>14302</t>
  </si>
  <si>
    <t>CITY OF CARROLL</t>
  </si>
  <si>
    <t>14303</t>
  </si>
  <si>
    <t>CITY OF TEMPLETON</t>
  </si>
  <si>
    <t>14304</t>
  </si>
  <si>
    <t>CITY OF LIDDERDALE</t>
  </si>
  <si>
    <t>14305</t>
  </si>
  <si>
    <t>CITY OF BREDA</t>
  </si>
  <si>
    <t>14308</t>
  </si>
  <si>
    <t>CITY OF MANNING</t>
  </si>
  <si>
    <t>14309</t>
  </si>
  <si>
    <t>CITY OF COON RAPIDS</t>
  </si>
  <si>
    <t>14310</t>
  </si>
  <si>
    <t>CITY OF HALBUR</t>
  </si>
  <si>
    <t>14311</t>
  </si>
  <si>
    <t>CITY OF GLIDDEN</t>
  </si>
  <si>
    <t>14312</t>
  </si>
  <si>
    <t>CITY OF ARCADIA</t>
  </si>
  <si>
    <t>14315</t>
  </si>
  <si>
    <t>CITY OF RALSTON</t>
  </si>
  <si>
    <t>14316</t>
  </si>
  <si>
    <t>CITY OF LANESBORO</t>
  </si>
  <si>
    <t>14317</t>
  </si>
  <si>
    <t>THOMAS REST HAVEN</t>
  </si>
  <si>
    <t>14318</t>
  </si>
  <si>
    <t>MANNING MUNICIPAL HOUSING AGENCY</t>
  </si>
  <si>
    <t>14401</t>
  </si>
  <si>
    <t>UNION TOWNSHIP - CARROLL COUNTY</t>
  </si>
  <si>
    <t>14510</t>
  </si>
  <si>
    <t>CARROLL COMMUNITY SCHOOL DISTRICT</t>
  </si>
  <si>
    <t>14534</t>
  </si>
  <si>
    <t>COON RAPIDS-BAYARD COMMUNITY SCHOOL DIST</t>
  </si>
  <si>
    <t>14535</t>
  </si>
  <si>
    <t>GLIDDEN RALSTON COMMUNITY SCHOOL DISTRIC</t>
  </si>
  <si>
    <t>14601</t>
  </si>
  <si>
    <t>REGION XII COUNCIL OF GOVT</t>
  </si>
  <si>
    <t>14603</t>
  </si>
  <si>
    <t>REGION XII REGIONAL HOUSING AUTH</t>
  </si>
  <si>
    <t>14701</t>
  </si>
  <si>
    <t>COON RAPIDS MUNICIPAL UTILITIES</t>
  </si>
  <si>
    <t>14702</t>
  </si>
  <si>
    <t>MANNING MUN LIGHT PLT</t>
  </si>
  <si>
    <t>14703</t>
  </si>
  <si>
    <t>MANNING MUNICIPAL GAS DEPARTMENT</t>
  </si>
  <si>
    <t>14704</t>
  </si>
  <si>
    <t>CARROLL SOIL &amp; WATER CONSERV. DIST.</t>
  </si>
  <si>
    <t>15201</t>
  </si>
  <si>
    <t>CASS COUNTY</t>
  </si>
  <si>
    <t>15203</t>
  </si>
  <si>
    <t>CASS COUNTY AGRI</t>
  </si>
  <si>
    <t>15205</t>
  </si>
  <si>
    <t>CASS COUNTY MEMORIAL HOSPITAL</t>
  </si>
  <si>
    <t>15301</t>
  </si>
  <si>
    <t>CITY OF WIOTA</t>
  </si>
  <si>
    <t>15302</t>
  </si>
  <si>
    <t>CITY OF ATLANTIC</t>
  </si>
  <si>
    <t>15303</t>
  </si>
  <si>
    <t>CITY OF MARNE</t>
  </si>
  <si>
    <t>15305</t>
  </si>
  <si>
    <t>CITY OF ANITA</t>
  </si>
  <si>
    <t>15306</t>
  </si>
  <si>
    <t>CITY OF GRISWOLD</t>
  </si>
  <si>
    <t>15309</t>
  </si>
  <si>
    <t>CITY OF LEWIS</t>
  </si>
  <si>
    <t>15310</t>
  </si>
  <si>
    <t>CITY OF CUMBERLAND</t>
  </si>
  <si>
    <t>15311</t>
  </si>
  <si>
    <t>CITY OF MASSENA</t>
  </si>
  <si>
    <t>15542</t>
  </si>
  <si>
    <t>ATLANTIC COMMUNITY SCHOOL DISTRICT #2</t>
  </si>
  <si>
    <t>15543</t>
  </si>
  <si>
    <t>GRISWOLD COMM SCH DIST NO 4</t>
  </si>
  <si>
    <t>15601</t>
  </si>
  <si>
    <t>SOUTHWEST IOWA PLANNING COUNCIL</t>
  </si>
  <si>
    <t>15701</t>
  </si>
  <si>
    <t>ATLANTIC LIGHT &amp; WATER DEPT</t>
  </si>
  <si>
    <t>15702</t>
  </si>
  <si>
    <t>ANITA MUNICIPAL UTILITIES</t>
  </si>
  <si>
    <t>16201</t>
  </si>
  <si>
    <t>CEDAR COUNTY</t>
  </si>
  <si>
    <t>16203</t>
  </si>
  <si>
    <t>CEDAR COUNTY AGRICULTURAL EXT OFFICE</t>
  </si>
  <si>
    <t>16301</t>
  </si>
  <si>
    <t>CITY OF BENNETT</t>
  </si>
  <si>
    <t>16302</t>
  </si>
  <si>
    <t>CITY OF STANWOOD</t>
  </si>
  <si>
    <t>16303</t>
  </si>
  <si>
    <t>CITY OF TIPTON</t>
  </si>
  <si>
    <t>16304</t>
  </si>
  <si>
    <t>CITY OF WEST BRANCH</t>
  </si>
  <si>
    <t>16305</t>
  </si>
  <si>
    <t>CITY OF DURANT</t>
  </si>
  <si>
    <t>16306</t>
  </si>
  <si>
    <t>CITY OF MECHANICSVILLE</t>
  </si>
  <si>
    <t>16307</t>
  </si>
  <si>
    <t>CITY OF CLARENCE</t>
  </si>
  <si>
    <t>16308</t>
  </si>
  <si>
    <t>CITY OF LOWDEN</t>
  </si>
  <si>
    <t>16542</t>
  </si>
  <si>
    <t>TIPTON COMM SCH DIST</t>
  </si>
  <si>
    <t>16544</t>
  </si>
  <si>
    <t>WEST BRANCH COMMUNITY SCHOOL DISTRICT</t>
  </si>
  <si>
    <t>16545</t>
  </si>
  <si>
    <t>BENNETT COMM SCH DIST</t>
  </si>
  <si>
    <t>16547</t>
  </si>
  <si>
    <t>DURANT COMMUNITY SCHOOL DISTRICT</t>
  </si>
  <si>
    <t>16548</t>
  </si>
  <si>
    <t>NORTH CEDAR COMMUNITY SCHOOL DISTRICT</t>
  </si>
  <si>
    <t>16701</t>
  </si>
  <si>
    <t>DURANT MUNIC ELEC PLT</t>
  </si>
  <si>
    <t>17201</t>
  </si>
  <si>
    <t>CERRO GORDO COUNTY</t>
  </si>
  <si>
    <t>17203</t>
  </si>
  <si>
    <t>CERRO GORDO CO AGRI EXT</t>
  </si>
  <si>
    <t>17204</t>
  </si>
  <si>
    <t>CERRO GORDO CO. ASSESSOR</t>
  </si>
  <si>
    <t>17205</t>
  </si>
  <si>
    <t>CERRO GORDO CITY ASSESSORS OFFICE</t>
  </si>
  <si>
    <t>17206</t>
  </si>
  <si>
    <t>CERRO GORDO COUNTY MUNIC EMERG MANA</t>
  </si>
  <si>
    <t>17301</t>
  </si>
  <si>
    <t>CITY OF PLYMOUTH</t>
  </si>
  <si>
    <t>17302</t>
  </si>
  <si>
    <t>CITY OF MASON CITY</t>
  </si>
  <si>
    <t>17303</t>
  </si>
  <si>
    <t>CITY OF CLEAR LAKE</t>
  </si>
  <si>
    <t>17305</t>
  </si>
  <si>
    <t>CITY OF THORNTON</t>
  </si>
  <si>
    <t>17306</t>
  </si>
  <si>
    <t>CITY OF MESERVEY</t>
  </si>
  <si>
    <t>17308</t>
  </si>
  <si>
    <t>CITY OF ROCKWELL</t>
  </si>
  <si>
    <t>17310</t>
  </si>
  <si>
    <t>CITY OF DOUGHERTY</t>
  </si>
  <si>
    <t>17312</t>
  </si>
  <si>
    <t>CLEAR LAKE SANITARY DISTRICT</t>
  </si>
  <si>
    <t>17313</t>
  </si>
  <si>
    <t>CITY OF ROCK FALLS</t>
  </si>
  <si>
    <t>17315</t>
  </si>
  <si>
    <t>ROCKWELL PUB LIBRARY</t>
  </si>
  <si>
    <t>17316</t>
  </si>
  <si>
    <t>CITY OF VENTURA</t>
  </si>
  <si>
    <t>17318</t>
  </si>
  <si>
    <t>MESERVEY PUB LIBRARY</t>
  </si>
  <si>
    <t>17320</t>
  </si>
  <si>
    <t>CITY OF SWALEDALE</t>
  </si>
  <si>
    <t>17326</t>
  </si>
  <si>
    <t>SWALEDALE PUBLIC LIBRARY</t>
  </si>
  <si>
    <t>17516</t>
  </si>
  <si>
    <t>MASON CITY COMMUNITY SCHOOL DISTRICT</t>
  </si>
  <si>
    <t>17551</t>
  </si>
  <si>
    <t>VENTURA COMM SCH DIST</t>
  </si>
  <si>
    <t>17552</t>
  </si>
  <si>
    <t>CLEAR LAKE COMMUNITY SCHOOL DISTRICT</t>
  </si>
  <si>
    <t>17556</t>
  </si>
  <si>
    <t>NORTH IOWA AREA COMMUNITY COLLEGE</t>
  </si>
  <si>
    <t>17602</t>
  </si>
  <si>
    <t>NORTH IA AREA COUNCIL OF GOV'TS</t>
  </si>
  <si>
    <t>17606</t>
  </si>
  <si>
    <t>NORTH IOWA REGIONAL HOUSING AUTHORI</t>
  </si>
  <si>
    <t>17607</t>
  </si>
  <si>
    <t>LANDFILL OF NORTH IOWA</t>
  </si>
  <si>
    <t>17608</t>
  </si>
  <si>
    <t>ELDERBRIDGE AGENCY ON AGING</t>
  </si>
  <si>
    <t>18001</t>
  </si>
  <si>
    <t>STATE - DEPT OF HUMAN SERVICES/CHEROKEE</t>
  </si>
  <si>
    <t>18201</t>
  </si>
  <si>
    <t>CHEROKEE COUNTY</t>
  </si>
  <si>
    <t>18203</t>
  </si>
  <si>
    <t>CHEROKEE COUNTY AGRI EXTENSION DISTRICT</t>
  </si>
  <si>
    <t>18206</t>
  </si>
  <si>
    <t>CHEROKEE CO SOIL &amp; WATER CONS DIST</t>
  </si>
  <si>
    <t>18207</t>
  </si>
  <si>
    <t>CHEROKEE COUNTY SOLID WASTE COMMISSION</t>
  </si>
  <si>
    <t>18301</t>
  </si>
  <si>
    <t>CITY OF CLEGHORN</t>
  </si>
  <si>
    <t>18302</t>
  </si>
  <si>
    <t>CITY OF CHEROKEE</t>
  </si>
  <si>
    <t>18303</t>
  </si>
  <si>
    <t>CITY OF WASHTA</t>
  </si>
  <si>
    <t>18305</t>
  </si>
  <si>
    <t>CITY OF MERIDEN</t>
  </si>
  <si>
    <t>18306</t>
  </si>
  <si>
    <t>CITY OF MARCUS</t>
  </si>
  <si>
    <t>18308</t>
  </si>
  <si>
    <t>CITY OF LARRABEE</t>
  </si>
  <si>
    <t>18309</t>
  </si>
  <si>
    <t>CITY OF AURELIA</t>
  </si>
  <si>
    <t>18310</t>
  </si>
  <si>
    <t>CITY OF QUIMBY</t>
  </si>
  <si>
    <t>18507</t>
  </si>
  <si>
    <t>CHEROKEE COMMUNITY SCHOOL DISTRICT</t>
  </si>
  <si>
    <t>18526</t>
  </si>
  <si>
    <t>AURELIA COMMUNITY SCHOOL DISTRICT</t>
  </si>
  <si>
    <t>18528</t>
  </si>
  <si>
    <t>MARCUS-MERIDEN-CLEGHORN COMM SCH DIST</t>
  </si>
  <si>
    <t>18601</t>
  </si>
  <si>
    <t>NORTHWEST IOWA MULTICOUNTY JUVENILE</t>
  </si>
  <si>
    <t>19201</t>
  </si>
  <si>
    <t>CHICKASAW COUNTY</t>
  </si>
  <si>
    <t>19203</t>
  </si>
  <si>
    <t>CHICKASAW COUNTY AGRI</t>
  </si>
  <si>
    <t>19206</t>
  </si>
  <si>
    <t>CHICKASAW CO SOIL &amp; WATER CONS DIST</t>
  </si>
  <si>
    <t>19301</t>
  </si>
  <si>
    <t>CITY OF FREDERICKSBURG</t>
  </si>
  <si>
    <t>19302</t>
  </si>
  <si>
    <t>CITY OF LAWLER</t>
  </si>
  <si>
    <t>19303</t>
  </si>
  <si>
    <t>CITY OF NASHUA</t>
  </si>
  <si>
    <t>19304</t>
  </si>
  <si>
    <t>CITY OF NEW HAMPTON</t>
  </si>
  <si>
    <t>19306</t>
  </si>
  <si>
    <t>CITY OF ALTA VISTA</t>
  </si>
  <si>
    <t>19308</t>
  </si>
  <si>
    <t>CITY OF NORTH WASHINGTON</t>
  </si>
  <si>
    <t>19309</t>
  </si>
  <si>
    <t>CITY OF BASSETT</t>
  </si>
  <si>
    <t>19311</t>
  </si>
  <si>
    <t>CITY OF IONIA</t>
  </si>
  <si>
    <t>19313</t>
  </si>
  <si>
    <t>LAWLER PUBLIC LIBRARY</t>
  </si>
  <si>
    <t>19577</t>
  </si>
  <si>
    <t>FREDERICKSBURG COMM SCH DIST</t>
  </si>
  <si>
    <t>19579</t>
  </si>
  <si>
    <t>NASHUA-PLAINFIELD COMM SCHOOL DISTRICT</t>
  </si>
  <si>
    <t>19581</t>
  </si>
  <si>
    <t>NEW HAMPTON COMMUNITY SCHOOL DISTRICT</t>
  </si>
  <si>
    <t>20201</t>
  </si>
  <si>
    <t>CLARKE COUNTY</t>
  </si>
  <si>
    <t>20203</t>
  </si>
  <si>
    <t>CLARKE COUNTY AGRI EXT DIST</t>
  </si>
  <si>
    <t>20204</t>
  </si>
  <si>
    <t>CLARKE COUNTY HOSPITAL</t>
  </si>
  <si>
    <t>20209</t>
  </si>
  <si>
    <t>CLARKE CO CHILD CARE FOOD PROGRAM</t>
  </si>
  <si>
    <t>20301</t>
  </si>
  <si>
    <t>CITY OF OSCEOLA</t>
  </si>
  <si>
    <t>20302</t>
  </si>
  <si>
    <t>CITY OF MURRAY</t>
  </si>
  <si>
    <t>20303</t>
  </si>
  <si>
    <t>CITY OF WOODBURN</t>
  </si>
  <si>
    <t>20306</t>
  </si>
  <si>
    <t>CITY OF WELDON</t>
  </si>
  <si>
    <t>20536</t>
  </si>
  <si>
    <t>MURRAY COMM SCH DIST</t>
  </si>
  <si>
    <t>20539</t>
  </si>
  <si>
    <t>CLARKE COMMUNITY SCHOOL DISTRICT</t>
  </si>
  <si>
    <t>21201</t>
  </si>
  <si>
    <t>CLAY COUNTY</t>
  </si>
  <si>
    <t>21203</t>
  </si>
  <si>
    <t>CLAY COUNTY AG EXTENSION SERVICE</t>
  </si>
  <si>
    <t>21207</t>
  </si>
  <si>
    <t>IOWA LAKES REGIONAL WATER</t>
  </si>
  <si>
    <t>21208</t>
  </si>
  <si>
    <t>CLAY CO SOIL &amp; WATER CONS DIST</t>
  </si>
  <si>
    <t>21301</t>
  </si>
  <si>
    <t>CITY OF EVERLY</t>
  </si>
  <si>
    <t>21302</t>
  </si>
  <si>
    <t>SPENCER HOSPITAL</t>
  </si>
  <si>
    <t>21303</t>
  </si>
  <si>
    <t>CITY OF SPENCER</t>
  </si>
  <si>
    <t>21304</t>
  </si>
  <si>
    <t>CITY OF ROYAL</t>
  </si>
  <si>
    <t>21307</t>
  </si>
  <si>
    <t>CITY OF PETERSON</t>
  </si>
  <si>
    <t>21308</t>
  </si>
  <si>
    <t>CITY OF WEBB</t>
  </si>
  <si>
    <t>21309</t>
  </si>
  <si>
    <t>CITY OF DICKENS</t>
  </si>
  <si>
    <t>21310</t>
  </si>
  <si>
    <t>CITY OF FOSTORIA</t>
  </si>
  <si>
    <t>21312</t>
  </si>
  <si>
    <t>WEBB PUBLIC LIBRARY</t>
  </si>
  <si>
    <t>21313</t>
  </si>
  <si>
    <t>CITY OF GREENVILLE</t>
  </si>
  <si>
    <t>21314</t>
  </si>
  <si>
    <t>CITY OF ROSSIE</t>
  </si>
  <si>
    <t>21529</t>
  </si>
  <si>
    <t>SPENCER COMMUNITY SCHOOL DISTRICT</t>
  </si>
  <si>
    <t>21531</t>
  </si>
  <si>
    <t>CLAY CENTRAL-EVERLY COMM SCHOOL DISTRICT</t>
  </si>
  <si>
    <t>21602</t>
  </si>
  <si>
    <t>NORTHWEST IA PLAN &amp; DEVELOPMENT</t>
  </si>
  <si>
    <t>21603</t>
  </si>
  <si>
    <t>NORTHWEST REGIONAL HOUSING AUTHORITY</t>
  </si>
  <si>
    <t>21701</t>
  </si>
  <si>
    <t>SPENCER MUNICIPAL UTILITIES</t>
  </si>
  <si>
    <t>22201</t>
  </si>
  <si>
    <t>CLAYTON COUNTY</t>
  </si>
  <si>
    <t>22203</t>
  </si>
  <si>
    <t>CLAYTON CO AGRICUL EXTENSION DISTRI</t>
  </si>
  <si>
    <t>22207</t>
  </si>
  <si>
    <t>CLAYTON CO SOIL &amp; WATER CONS DIST</t>
  </si>
  <si>
    <t>22301</t>
  </si>
  <si>
    <t>CITY OF FARMERSBURG</t>
  </si>
  <si>
    <t>22302</t>
  </si>
  <si>
    <t>CITY OF GUTTENBERG</t>
  </si>
  <si>
    <t>22303</t>
  </si>
  <si>
    <t>CITY OF STRAWBERRY POINT</t>
  </si>
  <si>
    <t>22305</t>
  </si>
  <si>
    <t>CITY OF LUANA</t>
  </si>
  <si>
    <t>22306</t>
  </si>
  <si>
    <t>CITY OF ELKADER</t>
  </si>
  <si>
    <t>22308</t>
  </si>
  <si>
    <t>CITY OF MONONA</t>
  </si>
  <si>
    <t>22309</t>
  </si>
  <si>
    <t>CITY OF MCGREGOR</t>
  </si>
  <si>
    <t>22311</t>
  </si>
  <si>
    <t>CITY OF GARNAVILLO</t>
  </si>
  <si>
    <t>22312</t>
  </si>
  <si>
    <t>CITY OF MARQUETTE</t>
  </si>
  <si>
    <t>22313</t>
  </si>
  <si>
    <t>CITY OF VOLGA</t>
  </si>
  <si>
    <t>22316</t>
  </si>
  <si>
    <t>CITY OF ST OLAF</t>
  </si>
  <si>
    <t>22319</t>
  </si>
  <si>
    <t>CITY OF OSTERDOCK</t>
  </si>
  <si>
    <t>22320</t>
  </si>
  <si>
    <t>CITY OF ELKPORT</t>
  </si>
  <si>
    <t>22323</t>
  </si>
  <si>
    <t>CITY OF NORTH BUENA VISTA</t>
  </si>
  <si>
    <t>22324</t>
  </si>
  <si>
    <t>GUTTENBERG MUNIC HOSP</t>
  </si>
  <si>
    <t>22327</t>
  </si>
  <si>
    <t>CITY OF CLAYTON</t>
  </si>
  <si>
    <t>22329</t>
  </si>
  <si>
    <t>CITY OF GARBER</t>
  </si>
  <si>
    <t>22402</t>
  </si>
  <si>
    <t>CASS TOWNSHIP - CLAYTON COUNTY</t>
  </si>
  <si>
    <t>22559</t>
  </si>
  <si>
    <t>M F L MARMAC COMMUNITY SCHOOL DISTRICT</t>
  </si>
  <si>
    <t>22564</t>
  </si>
  <si>
    <t>CENTRAL COMMUNITY SCHOOL DISTRICT</t>
  </si>
  <si>
    <t>22569</t>
  </si>
  <si>
    <t>STARMONT COMMUNITY SCHOOL DISTRICT</t>
  </si>
  <si>
    <t>22601</t>
  </si>
  <si>
    <t>AEA 1 - KEYSTONE</t>
  </si>
  <si>
    <t>22701</t>
  </si>
  <si>
    <t>MCGREGOR MUNICIPAL UTILITY</t>
  </si>
  <si>
    <t>23201</t>
  </si>
  <si>
    <t>CLINTON COUNTY</t>
  </si>
  <si>
    <t>23203</t>
  </si>
  <si>
    <t>CLINTON CO ASSESSOR'S OFFICE</t>
  </si>
  <si>
    <t>23204</t>
  </si>
  <si>
    <t>CLINTON COUNTY AGRI</t>
  </si>
  <si>
    <t>23206</t>
  </si>
  <si>
    <t>CLINTON CO SOIL &amp; WATER CONS DISTRICT</t>
  </si>
  <si>
    <t>23301</t>
  </si>
  <si>
    <t>CITY OF WHEATLAND</t>
  </si>
  <si>
    <t>23303</t>
  </si>
  <si>
    <t>CITY OF DEWITT</t>
  </si>
  <si>
    <t>23306</t>
  </si>
  <si>
    <t>CITY OF CHARLOTTE</t>
  </si>
  <si>
    <t>23307</t>
  </si>
  <si>
    <t>CITY OF CLINTON</t>
  </si>
  <si>
    <t>23310</t>
  </si>
  <si>
    <t>CITY OF LOST NATION</t>
  </si>
  <si>
    <t>23311</t>
  </si>
  <si>
    <t>CITY OF GOOSE LAKE</t>
  </si>
  <si>
    <t>23312</t>
  </si>
  <si>
    <t>CITY OF GRAND MOUND</t>
  </si>
  <si>
    <t>23313</t>
  </si>
  <si>
    <t>CITY OF CALAMUS</t>
  </si>
  <si>
    <t>23314</t>
  </si>
  <si>
    <t>CLINTON CITY ASSESSOR</t>
  </si>
  <si>
    <t>23315</t>
  </si>
  <si>
    <t>CITY OF DELMAR</t>
  </si>
  <si>
    <t>23316</t>
  </si>
  <si>
    <t>CITY OF CAMANCHE</t>
  </si>
  <si>
    <t>23318</t>
  </si>
  <si>
    <t>CITY OF TORONTO</t>
  </si>
  <si>
    <t>23319</t>
  </si>
  <si>
    <t>CITY OF WELTON</t>
  </si>
  <si>
    <t>23320</t>
  </si>
  <si>
    <t>CITY OF LOW MOOR</t>
  </si>
  <si>
    <t>23321</t>
  </si>
  <si>
    <t>CITY OF ANDOVER</t>
  </si>
  <si>
    <t>23322</t>
  </si>
  <si>
    <t>CALAMUS PUB LIBRARY</t>
  </si>
  <si>
    <t>23328</t>
  </si>
  <si>
    <t>CITY OF CLINTON IA HOUSING AUTH</t>
  </si>
  <si>
    <t>23569</t>
  </si>
  <si>
    <t>CAMANCHE COMMUNITY SCHOOL DISTRICT</t>
  </si>
  <si>
    <t>23570</t>
  </si>
  <si>
    <t>CALAMUS WHEATLAND CSD</t>
  </si>
  <si>
    <t>23572</t>
  </si>
  <si>
    <t>CLINTON COMMUNITY SCHOOL DISTRICT</t>
  </si>
  <si>
    <t>23573</t>
  </si>
  <si>
    <t>CENTRAL CLINTON COMMUNITY SCHOOL DIST</t>
  </si>
  <si>
    <t>23574</t>
  </si>
  <si>
    <t>NORTHEAST COMMUNITY SCHOOL DISTRICT</t>
  </si>
  <si>
    <t>23577</t>
  </si>
  <si>
    <t>DELWOOD COMM SCH DIST</t>
  </si>
  <si>
    <t>23602</t>
  </si>
  <si>
    <t>CLINTON CO AREA SOLID WASTE AGCY</t>
  </si>
  <si>
    <t>23701</t>
  </si>
  <si>
    <t>ELWOOD COMMUNITY SANITARY DISTRICT</t>
  </si>
  <si>
    <t>24201</t>
  </si>
  <si>
    <t>CRAWFORD COUNTY</t>
  </si>
  <si>
    <t>24203</t>
  </si>
  <si>
    <t>CRAWFORD COUNTY AGRI</t>
  </si>
  <si>
    <t>24204</t>
  </si>
  <si>
    <t>CRAWFORD COUNTY MEMORIAL HOSPITAL</t>
  </si>
  <si>
    <t>24205</t>
  </si>
  <si>
    <t>CRAWFORD CO ASSESSOR</t>
  </si>
  <si>
    <t>24301</t>
  </si>
  <si>
    <t>CITY OF DENISON</t>
  </si>
  <si>
    <t>24302</t>
  </si>
  <si>
    <t>CITY OF WESTSIDE</t>
  </si>
  <si>
    <t>24303</t>
  </si>
  <si>
    <t>CITY OF MANILLA</t>
  </si>
  <si>
    <t>24305</t>
  </si>
  <si>
    <t>CITY OF CHARTER OAK</t>
  </si>
  <si>
    <t>24306</t>
  </si>
  <si>
    <t>CITY OF DOW CITY</t>
  </si>
  <si>
    <t>24307</t>
  </si>
  <si>
    <t>CITY OF VAIL</t>
  </si>
  <si>
    <t>24308</t>
  </si>
  <si>
    <t>CITY OF DELOIT</t>
  </si>
  <si>
    <t>24310</t>
  </si>
  <si>
    <t>CITY OF SCHLESWIG</t>
  </si>
  <si>
    <t>24311</t>
  </si>
  <si>
    <t>CITY OF ARION</t>
  </si>
  <si>
    <t>24312</t>
  </si>
  <si>
    <t>CITY OF RICKETTS</t>
  </si>
  <si>
    <t>24315</t>
  </si>
  <si>
    <t>CITY OF KIRON</t>
  </si>
  <si>
    <t>24316</t>
  </si>
  <si>
    <t>CITY OF BUCK GROVE</t>
  </si>
  <si>
    <t>24317</t>
  </si>
  <si>
    <t>CITY OF ASPINWALL</t>
  </si>
  <si>
    <t>24536</t>
  </si>
  <si>
    <t>DENISON COMMUNITY SCHOOL DISTRICT</t>
  </si>
  <si>
    <t>24539</t>
  </si>
  <si>
    <t>SCHLESWIG COMM SCH DIST</t>
  </si>
  <si>
    <t>24540</t>
  </si>
  <si>
    <t>AR WE VA COMM SCH DIST</t>
  </si>
  <si>
    <t>24541</t>
  </si>
  <si>
    <t>CHARTER OAK-UTE COMMUNITY SCHOOL DIST</t>
  </si>
  <si>
    <t>24701</t>
  </si>
  <si>
    <t>DENISON MUNICIPAL UTILITIES</t>
  </si>
  <si>
    <t>25201</t>
  </si>
  <si>
    <t>DALLAS COUNTY</t>
  </si>
  <si>
    <t>25203</t>
  </si>
  <si>
    <t>DALLAS COUNTY AGRI</t>
  </si>
  <si>
    <t>25204</t>
  </si>
  <si>
    <t>DALLAS COUNTY HOSPITAL</t>
  </si>
  <si>
    <t>25301</t>
  </si>
  <si>
    <t>CITY OF WOODWARD</t>
  </si>
  <si>
    <t>25302</t>
  </si>
  <si>
    <t>CITY OF DAWSON</t>
  </si>
  <si>
    <t>25303</t>
  </si>
  <si>
    <t>CITY OF MINBURN</t>
  </si>
  <si>
    <t>25304</t>
  </si>
  <si>
    <t>CITY OF REDFIELD</t>
  </si>
  <si>
    <t>25305</t>
  </si>
  <si>
    <t>CITY OF VAN METER</t>
  </si>
  <si>
    <t>25306</t>
  </si>
  <si>
    <t>CITY OF DALLAS CENTER</t>
  </si>
  <si>
    <t>25308</t>
  </si>
  <si>
    <t>CITY OF PERRY</t>
  </si>
  <si>
    <t>25311</t>
  </si>
  <si>
    <t>CITY OF DEXTER</t>
  </si>
  <si>
    <t>25312</t>
  </si>
  <si>
    <t>CITY OF ADEL</t>
  </si>
  <si>
    <t>25314</t>
  </si>
  <si>
    <t>CITY OF GRANGER</t>
  </si>
  <si>
    <t>25315</t>
  </si>
  <si>
    <t>CITY OF WAUKEE</t>
  </si>
  <si>
    <t>25316</t>
  </si>
  <si>
    <t>CITY OF LINDEN</t>
  </si>
  <si>
    <t>25318</t>
  </si>
  <si>
    <t>CITY OF DE SOTO</t>
  </si>
  <si>
    <t>25320</t>
  </si>
  <si>
    <t>CITY OF BOUTON</t>
  </si>
  <si>
    <t>25545</t>
  </si>
  <si>
    <t>VAN METER COMMUNITY SCHOOL DISTRICT</t>
  </si>
  <si>
    <t>25546</t>
  </si>
  <si>
    <t>WAUKEE COMMUNITY SCHOOL DIST</t>
  </si>
  <si>
    <t>25550</t>
  </si>
  <si>
    <t>DALLAS CENTER GRIMES COMM SCHOOL DIST</t>
  </si>
  <si>
    <t>25553</t>
  </si>
  <si>
    <t>PERRY COMMUNITY SCHOOL DISTRICT</t>
  </si>
  <si>
    <t>25556</t>
  </si>
  <si>
    <t>WOODWARD-GRANGER CSD</t>
  </si>
  <si>
    <t>25559</t>
  </si>
  <si>
    <t>ADEL-DESOTO-MINBURN CSD</t>
  </si>
  <si>
    <t>25701</t>
  </si>
  <si>
    <t>PERRY WATER WORKS</t>
  </si>
  <si>
    <t>25702</t>
  </si>
  <si>
    <t>XENIA RURAL WATER DISTRICT</t>
  </si>
  <si>
    <t>25704</t>
  </si>
  <si>
    <t>SOUTH DALLAS COUNTY LANDFILL AGCY</t>
  </si>
  <si>
    <t>26201</t>
  </si>
  <si>
    <t>DAVIS COUNTY</t>
  </si>
  <si>
    <t>26203</t>
  </si>
  <si>
    <t>DAVIS COUNTY HOSPITAL</t>
  </si>
  <si>
    <t>26204</t>
  </si>
  <si>
    <t>DAVIS COUNTY AGRI</t>
  </si>
  <si>
    <t>26205</t>
  </si>
  <si>
    <t>DAVIS CO ASSESSOR</t>
  </si>
  <si>
    <t>26207</t>
  </si>
  <si>
    <t>DAVIS SOIL &amp; WATER CONS DIST</t>
  </si>
  <si>
    <t>26301</t>
  </si>
  <si>
    <t>CITY OF BLOOMFIELD</t>
  </si>
  <si>
    <t>26303</t>
  </si>
  <si>
    <t>CITY OF FLORIS</t>
  </si>
  <si>
    <t>26304</t>
  </si>
  <si>
    <t>CITY OF DRAKESVILLE</t>
  </si>
  <si>
    <t>26305</t>
  </si>
  <si>
    <t>CITY OF PULASKI</t>
  </si>
  <si>
    <t>26572</t>
  </si>
  <si>
    <t>DAVIS COUNTY COMMUNITY SCHOOL DISTRICT</t>
  </si>
  <si>
    <t>27201</t>
  </si>
  <si>
    <t>DECATUR COUNTY</t>
  </si>
  <si>
    <t>27203</t>
  </si>
  <si>
    <t>DECATUR COUNTY AGRI</t>
  </si>
  <si>
    <t>27204</t>
  </si>
  <si>
    <t>DECATUR COUNTY HOSPITAL</t>
  </si>
  <si>
    <t>27301</t>
  </si>
  <si>
    <t>CITY OF LAMONI</t>
  </si>
  <si>
    <t>27302</t>
  </si>
  <si>
    <t>CITY OF LEON</t>
  </si>
  <si>
    <t>27305</t>
  </si>
  <si>
    <t>CITY OF DAVIS CITY</t>
  </si>
  <si>
    <t>27306</t>
  </si>
  <si>
    <t>CITY OF GARDEN GROVE</t>
  </si>
  <si>
    <t>27312</t>
  </si>
  <si>
    <t>CITY OF GRAND RIVER</t>
  </si>
  <si>
    <t>27313</t>
  </si>
  <si>
    <t>CITY OF DECATUR CITY</t>
  </si>
  <si>
    <t>27314</t>
  </si>
  <si>
    <t>CITY OF VAN WERT</t>
  </si>
  <si>
    <t>27315</t>
  </si>
  <si>
    <t>CITY OF LEROY</t>
  </si>
  <si>
    <t>27316</t>
  </si>
  <si>
    <t>LOW RENT HOUSING AGENCY OF LEON</t>
  </si>
  <si>
    <t>27554</t>
  </si>
  <si>
    <t>MORMON TRAIL COMMUNITY SCHOOL DISTRICT</t>
  </si>
  <si>
    <t>27555</t>
  </si>
  <si>
    <t>LAMONI COMM SCH DIST</t>
  </si>
  <si>
    <t>27556</t>
  </si>
  <si>
    <t>CENTRAL DECATUR COMMUNITY SCHOOL  DIST</t>
  </si>
  <si>
    <t>27601</t>
  </si>
  <si>
    <t>WAYNE RINGGOLD DECATUR SOLID WASTE</t>
  </si>
  <si>
    <t>27701</t>
  </si>
  <si>
    <t>LAMONI MUNICIPAL UTILITIES</t>
  </si>
  <si>
    <t>28201</t>
  </si>
  <si>
    <t>DELAWARE COUNTY</t>
  </si>
  <si>
    <t>28203</t>
  </si>
  <si>
    <t>DELAWARE COUNTY AGRICULTURAL COMMISSION</t>
  </si>
  <si>
    <t>28204</t>
  </si>
  <si>
    <t>REGIONAL MEDICAL CENTER</t>
  </si>
  <si>
    <t>28207</t>
  </si>
  <si>
    <t>DELAWARE CO SOIL &amp; WATER CONS DIST</t>
  </si>
  <si>
    <t>28301</t>
  </si>
  <si>
    <t>CITY OF EDGEWOOD</t>
  </si>
  <si>
    <t>28302</t>
  </si>
  <si>
    <t>CITY OF HOPKINTON</t>
  </si>
  <si>
    <t>28303</t>
  </si>
  <si>
    <t>CITY OF COLESBURG</t>
  </si>
  <si>
    <t>28304</t>
  </si>
  <si>
    <t>CITY OF MANCHESTER</t>
  </si>
  <si>
    <t>28305</t>
  </si>
  <si>
    <t>CITY OF EARLVILLE</t>
  </si>
  <si>
    <t>28309</t>
  </si>
  <si>
    <t>CITY OF DELHI</t>
  </si>
  <si>
    <t>28310</t>
  </si>
  <si>
    <t>CITY OF RYAN</t>
  </si>
  <si>
    <t>28312</t>
  </si>
  <si>
    <t>CITY OF GREELEY</t>
  </si>
  <si>
    <t>28314</t>
  </si>
  <si>
    <t>CITY OF DELAWARE</t>
  </si>
  <si>
    <t>28315</t>
  </si>
  <si>
    <t>CITY OF MASONVILLE</t>
  </si>
  <si>
    <t>28317</t>
  </si>
  <si>
    <t>CITY OF DUNDEE</t>
  </si>
  <si>
    <t>28534</t>
  </si>
  <si>
    <t>MAQUOKETA VALLEY COMMUNITY SCHOOL DIST</t>
  </si>
  <si>
    <t>28535</t>
  </si>
  <si>
    <t>WEST DELAWARE COUNTY COMM SCH DIST</t>
  </si>
  <si>
    <t>28536</t>
  </si>
  <si>
    <t>EDGEWOOD-COLESBURG COMMUNITY SCHOOL DIST</t>
  </si>
  <si>
    <t>28601</t>
  </si>
  <si>
    <t>DELAWARE COUNTY ECONOMIC DEVELOPMENT CO</t>
  </si>
  <si>
    <t>28701</t>
  </si>
  <si>
    <t>HOPKINTON MUNICIPAL UTILITIES</t>
  </si>
  <si>
    <t>29201</t>
  </si>
  <si>
    <t>DES MOINES COUNTY</t>
  </si>
  <si>
    <t>29203</t>
  </si>
  <si>
    <t>DES MOINES COUNTY DRAINAGE DIST 7</t>
  </si>
  <si>
    <t>29204</t>
  </si>
  <si>
    <t>DES MOINES COUNTY AGRI</t>
  </si>
  <si>
    <t>29302</t>
  </si>
  <si>
    <t>CITY OF MEDIAPOLIS</t>
  </si>
  <si>
    <t>29303</t>
  </si>
  <si>
    <t>CITY OF BURLINGTON</t>
  </si>
  <si>
    <t>29305</t>
  </si>
  <si>
    <t>CITY OF WEST BURLINGTON</t>
  </si>
  <si>
    <t>29306</t>
  </si>
  <si>
    <t>CITY OF DANVILLE</t>
  </si>
  <si>
    <t>29307</t>
  </si>
  <si>
    <t>CITY OF MIDDLETOWN</t>
  </si>
  <si>
    <t>29309</t>
  </si>
  <si>
    <t>LOW RENT HOUSING AGENCY OF BURLINGTON</t>
  </si>
  <si>
    <t>29506</t>
  </si>
  <si>
    <t>WEST BURLINGTON INDEPENDENT SCHOOL DIST</t>
  </si>
  <si>
    <t>29542</t>
  </si>
  <si>
    <t>DANVILLE COMMUNITY SCHOOL DISTRICT</t>
  </si>
  <si>
    <t>29543</t>
  </si>
  <si>
    <t>MEDIAPOLIS COMM SCH DIST</t>
  </si>
  <si>
    <t>29544</t>
  </si>
  <si>
    <t>BURLINGTON COMMUNITY SCHOOL DISTRICT</t>
  </si>
  <si>
    <t>29546</t>
  </si>
  <si>
    <t>SOUTHEASTERN COMMUNITY COLLEGE</t>
  </si>
  <si>
    <t>29603</t>
  </si>
  <si>
    <t>SOUTHEAST IOWA REGIONAL HOUSING</t>
  </si>
  <si>
    <t>29604</t>
  </si>
  <si>
    <t>DES MOINES CO REG SOLID WASTE COMM</t>
  </si>
  <si>
    <t>29701</t>
  </si>
  <si>
    <t>BURLINGTON MUNICIPAL WATERWORKS</t>
  </si>
  <si>
    <t>30201</t>
  </si>
  <si>
    <t>DICKINSON COUNTY</t>
  </si>
  <si>
    <t>30203</t>
  </si>
  <si>
    <t>ISU DICKINSON COUNTY EXTENSION OFFICE</t>
  </si>
  <si>
    <t>30204</t>
  </si>
  <si>
    <t>LAKES REGIONAL HEALTHCARE</t>
  </si>
  <si>
    <t>30207</t>
  </si>
  <si>
    <t>DICKINSON CO SOIL &amp; WATER CONS DIST</t>
  </si>
  <si>
    <t>30301</t>
  </si>
  <si>
    <t>CITY OF SPIRIT LAKE</t>
  </si>
  <si>
    <t>30302</t>
  </si>
  <si>
    <t>CITY OF ARNOLDS PARK</t>
  </si>
  <si>
    <t>30303</t>
  </si>
  <si>
    <t>CITY OF TERRIL</t>
  </si>
  <si>
    <t>30304</t>
  </si>
  <si>
    <t>CITY OF SUPERIOR</t>
  </si>
  <si>
    <t>30305</t>
  </si>
  <si>
    <t>CITY OF LAKE PARK</t>
  </si>
  <si>
    <t>30306</t>
  </si>
  <si>
    <t>CITY OF OKOBOJI</t>
  </si>
  <si>
    <t>30307</t>
  </si>
  <si>
    <t>CITY OF MILFORD</t>
  </si>
  <si>
    <t>30310</t>
  </si>
  <si>
    <t>THE IOWA GREAT LAKES SANITARY DISTR</t>
  </si>
  <si>
    <t>30313</t>
  </si>
  <si>
    <t>CITY OF ORLEANS</t>
  </si>
  <si>
    <t>30314</t>
  </si>
  <si>
    <t>CITY OF WAHPETON</t>
  </si>
  <si>
    <t>30315</t>
  </si>
  <si>
    <t>CITY OF WEST OKOBOJI</t>
  </si>
  <si>
    <t>30317</t>
  </si>
  <si>
    <t>L H A OF SPIRIT LAKE</t>
  </si>
  <si>
    <t>30401</t>
  </si>
  <si>
    <t>CENTER GROVE TOWNSHIP - DICKINSON COUNTY</t>
  </si>
  <si>
    <t>30524</t>
  </si>
  <si>
    <t>SPIRIT LAKE COMMUNITY SCHOOL DISTRICT</t>
  </si>
  <si>
    <t>30528</t>
  </si>
  <si>
    <t>HARRIS LAKE PARK COMM SCH DIST</t>
  </si>
  <si>
    <t>30529</t>
  </si>
  <si>
    <t>OKOBOJI COMMUNITY SCHOOL DISTRICT</t>
  </si>
  <si>
    <t>30602</t>
  </si>
  <si>
    <t>CENTRAL WATER SYSTEM APK OKJ</t>
  </si>
  <si>
    <t>30701</t>
  </si>
  <si>
    <t>MILFORD MUNICIPAL UTILITIES</t>
  </si>
  <si>
    <t>30702</t>
  </si>
  <si>
    <t>LAKE PARK MUNICIPAL UTILITIES</t>
  </si>
  <si>
    <t>31201</t>
  </si>
  <si>
    <t>DUBUQUE COUNTY</t>
  </si>
  <si>
    <t>31203</t>
  </si>
  <si>
    <t>DUBUQUE COUNTY AGRICULTURAL EXTENSION</t>
  </si>
  <si>
    <t>31204</t>
  </si>
  <si>
    <t>DUBUQUE COUNTY ASSESSOR</t>
  </si>
  <si>
    <t>31205</t>
  </si>
  <si>
    <t>CITY ASSESSORS OFFICE DUBUQUE CO</t>
  </si>
  <si>
    <t>31209</t>
  </si>
  <si>
    <t>DUBUQUE SOIL &amp; WATER CONS DIST</t>
  </si>
  <si>
    <t>31301</t>
  </si>
  <si>
    <t>CITY OF CASCADE</t>
  </si>
  <si>
    <t>31302</t>
  </si>
  <si>
    <t>CITY OF WORTHINGTON</t>
  </si>
  <si>
    <t>31303</t>
  </si>
  <si>
    <t>CITY OF FARLEY</t>
  </si>
  <si>
    <t>31305</t>
  </si>
  <si>
    <t>CITY OF DUBUQUE</t>
  </si>
  <si>
    <t>31306</t>
  </si>
  <si>
    <t>CITY OF DYERSVILLE</t>
  </si>
  <si>
    <t>31307</t>
  </si>
  <si>
    <t>CITY OF EPWORTH</t>
  </si>
  <si>
    <t>31308</t>
  </si>
  <si>
    <t>CITY OF NEW VIENNA</t>
  </si>
  <si>
    <t>31310</t>
  </si>
  <si>
    <t>CITY OF BANKSTON</t>
  </si>
  <si>
    <t>31311</t>
  </si>
  <si>
    <t>CITY OF PEOSTA</t>
  </si>
  <si>
    <t>31312</t>
  </si>
  <si>
    <t>CITY OF CENTRALIA</t>
  </si>
  <si>
    <t>31313</t>
  </si>
  <si>
    <t>CITY OF LUXEMBURG</t>
  </si>
  <si>
    <t>31314</t>
  </si>
  <si>
    <t>CITY OF BERNARD</t>
  </si>
  <si>
    <t>31316</t>
  </si>
  <si>
    <t>CITY OF SHERRILL</t>
  </si>
  <si>
    <t>31317</t>
  </si>
  <si>
    <t>CITY OF GRAF</t>
  </si>
  <si>
    <t>31318</t>
  </si>
  <si>
    <t>CITY OF HOLY CROSS</t>
  </si>
  <si>
    <t>31319</t>
  </si>
  <si>
    <t>CITY OF ASBURY</t>
  </si>
  <si>
    <t>31320</t>
  </si>
  <si>
    <t>CITY OF RICKARDSVILLE</t>
  </si>
  <si>
    <t>31321</t>
  </si>
  <si>
    <t>CITY OF ZWINGLE</t>
  </si>
  <si>
    <t>31322</t>
  </si>
  <si>
    <t>CITY OF DURANGO</t>
  </si>
  <si>
    <t>31551</t>
  </si>
  <si>
    <t>DUBUQUE COMMUNITY SCHOOL DISTRICT</t>
  </si>
  <si>
    <t>31553</t>
  </si>
  <si>
    <t>WESTERN DUBUQUE COMMUNITY SCHOOL DIST</t>
  </si>
  <si>
    <t>31602</t>
  </si>
  <si>
    <t>EAST CENTRAL INTERGOVERNMENTAL ASSOC</t>
  </si>
  <si>
    <t>31703</t>
  </si>
  <si>
    <t>CASCADE MUNICIPAL ELECTRIC AND GAS</t>
  </si>
  <si>
    <t>32201</t>
  </si>
  <si>
    <t>EMMET COUNTY</t>
  </si>
  <si>
    <t>32203</t>
  </si>
  <si>
    <t>EMMET CO AGR EXT DIST</t>
  </si>
  <si>
    <t>32301</t>
  </si>
  <si>
    <t>CITY OF ARMSTRONG</t>
  </si>
  <si>
    <t>32302</t>
  </si>
  <si>
    <t>CITY OF RINGSTED</t>
  </si>
  <si>
    <t>32303</t>
  </si>
  <si>
    <t>CITY OF ESTHERVILLE</t>
  </si>
  <si>
    <t>32307</t>
  </si>
  <si>
    <t>CITY OF DOLLIVER</t>
  </si>
  <si>
    <t>32308</t>
  </si>
  <si>
    <t>CITY OF WALLINGFORD</t>
  </si>
  <si>
    <t>32309</t>
  </si>
  <si>
    <t>CITY OF GRUVER</t>
  </si>
  <si>
    <t>32507</t>
  </si>
  <si>
    <t>ARMSTRONG RINGSTED COMM SCH DIST</t>
  </si>
  <si>
    <t>32521</t>
  </si>
  <si>
    <t>ESTHERVILLE LINCOLN CENTRAL CSD</t>
  </si>
  <si>
    <t>32525</t>
  </si>
  <si>
    <t>IOWA LAKES COMMUNITY COLLEGE</t>
  </si>
  <si>
    <t>32601</t>
  </si>
  <si>
    <t>EMMET COUNTY COUNCIL GOVTS</t>
  </si>
  <si>
    <t>33201</t>
  </si>
  <si>
    <t>FAYETTE COUNTY</t>
  </si>
  <si>
    <t>33203</t>
  </si>
  <si>
    <t>FAYETTE COUNTY AGRI EXTENSION DISTRICT</t>
  </si>
  <si>
    <t>33206</t>
  </si>
  <si>
    <t>FAYETTE CO SOIL &amp; WATER CONS DIST</t>
  </si>
  <si>
    <t>33301</t>
  </si>
  <si>
    <t>CITY OF OELWEIN</t>
  </si>
  <si>
    <t>33302</t>
  </si>
  <si>
    <t>CITY OF WEST UNION</t>
  </si>
  <si>
    <t>33303</t>
  </si>
  <si>
    <t>CITY OF WAUCOMA</t>
  </si>
  <si>
    <t>33305</t>
  </si>
  <si>
    <t>CITY OF FAYETTE</t>
  </si>
  <si>
    <t>33306</t>
  </si>
  <si>
    <t>CITY OF CLERMONT</t>
  </si>
  <si>
    <t>33307</t>
  </si>
  <si>
    <t>CITY OF ELGIN</t>
  </si>
  <si>
    <t>33308</t>
  </si>
  <si>
    <t>CITY OF HAWKEYE</t>
  </si>
  <si>
    <t>33309</t>
  </si>
  <si>
    <t>CITY OF WESTGATE</t>
  </si>
  <si>
    <t>33310</t>
  </si>
  <si>
    <t>CITY OF ARLINGTON</t>
  </si>
  <si>
    <t>33311</t>
  </si>
  <si>
    <t>CITY OF MAYNARD</t>
  </si>
  <si>
    <t>33316</t>
  </si>
  <si>
    <t>CITY OF RANDALIA</t>
  </si>
  <si>
    <t>33317</t>
  </si>
  <si>
    <t>CITY OF ST LUCAS</t>
  </si>
  <si>
    <t>33321</t>
  </si>
  <si>
    <t>CITY OF WADENA</t>
  </si>
  <si>
    <t>33324</t>
  </si>
  <si>
    <t>WESTGATE PUBLIC LIBRARY</t>
  </si>
  <si>
    <t>33564</t>
  </si>
  <si>
    <t>NORTH FAYETTE COMMUNITY SCHOOL DISTRICT</t>
  </si>
  <si>
    <t>33565</t>
  </si>
  <si>
    <t>WEST CENTRAL COMMUNITY SCHOOL DISTRICT</t>
  </si>
  <si>
    <t>33566</t>
  </si>
  <si>
    <t>OELWEIN COMMUNITY SCHOOL DISTRICT</t>
  </si>
  <si>
    <t>33567</t>
  </si>
  <si>
    <t>VALLEY COMMUNITY SCHOOL DISTRICT</t>
  </si>
  <si>
    <t>33570</t>
  </si>
  <si>
    <t>TURKEY VALLEY COMMUNITY SCHOOL DISTRICT</t>
  </si>
  <si>
    <t>34201</t>
  </si>
  <si>
    <t>FLOYD COUNTY</t>
  </si>
  <si>
    <t>34203</t>
  </si>
  <si>
    <t>FLOYD COUNTY AGRICULTURAL EXTENSION OFF.</t>
  </si>
  <si>
    <t>34205</t>
  </si>
  <si>
    <t>FLOYD COUNTY MEMORIAL HOSP</t>
  </si>
  <si>
    <t>34302</t>
  </si>
  <si>
    <t>CITY OF CHARLES CITY</t>
  </si>
  <si>
    <t>34303</t>
  </si>
  <si>
    <t>CITY OF ROCKFORD</t>
  </si>
  <si>
    <t>34305</t>
  </si>
  <si>
    <t>CITY OF NORA SPRINGS</t>
  </si>
  <si>
    <t>34306</t>
  </si>
  <si>
    <t>CITY OF FLOYD</t>
  </si>
  <si>
    <t>34309</t>
  </si>
  <si>
    <t>CITY OF RUDD</t>
  </si>
  <si>
    <t>34311</t>
  </si>
  <si>
    <t>CITY OF MARBLE ROCK</t>
  </si>
  <si>
    <t>34314</t>
  </si>
  <si>
    <t>CITY OF COLWELL</t>
  </si>
  <si>
    <t>34529</t>
  </si>
  <si>
    <t>RUDD ROCKFORD MARBLE ROCK COMM SCH DIST</t>
  </si>
  <si>
    <t>34530</t>
  </si>
  <si>
    <t>CHARLES CITY COMMUNITY SCHOOL DISTRICT</t>
  </si>
  <si>
    <t>34601</t>
  </si>
  <si>
    <t>FLOYD-MITCHELL-CHICKASAW SOLID WASTE MANGT AG</t>
  </si>
  <si>
    <t>34701</t>
  </si>
  <si>
    <t>ROCKFORD MUNIC LIGHT PLANT</t>
  </si>
  <si>
    <t>35201</t>
  </si>
  <si>
    <t>FRANKLIN COUNTY</t>
  </si>
  <si>
    <t>35203</t>
  </si>
  <si>
    <t>FRANKLIN CO AGRI EXT DIST</t>
  </si>
  <si>
    <t>35205</t>
  </si>
  <si>
    <t>FRANKLIN GEN HOSP</t>
  </si>
  <si>
    <t>35207</t>
  </si>
  <si>
    <t>FRANKLIN CO SOIL &amp; WATER CONS DIST</t>
  </si>
  <si>
    <t>35301</t>
  </si>
  <si>
    <t>CITY OF HAMPTON</t>
  </si>
  <si>
    <t>35302</t>
  </si>
  <si>
    <t>CITY OF LATIMER</t>
  </si>
  <si>
    <t>35303</t>
  </si>
  <si>
    <t>HAMPTON PUB LIBRARY</t>
  </si>
  <si>
    <t>35305</t>
  </si>
  <si>
    <t>CITY OF COULTER</t>
  </si>
  <si>
    <t>35308</t>
  </si>
  <si>
    <t>CITY OF ALEXANDER</t>
  </si>
  <si>
    <t>35309</t>
  </si>
  <si>
    <t>CITY OF SHEFFIELD</t>
  </si>
  <si>
    <t>35310</t>
  </si>
  <si>
    <t>CITY OF GENEVA</t>
  </si>
  <si>
    <t>35311</t>
  </si>
  <si>
    <t>CITY OF HANSELL</t>
  </si>
  <si>
    <t>35312</t>
  </si>
  <si>
    <t>CITY OF POPEJOY</t>
  </si>
  <si>
    <t>35313</t>
  </si>
  <si>
    <t>ALEXANDER PUB LIBRARY</t>
  </si>
  <si>
    <t>35314</t>
  </si>
  <si>
    <t>COULTER PUBLIC LIBRARY</t>
  </si>
  <si>
    <t>35548</t>
  </si>
  <si>
    <t>CAL COMMUNITY SCHOOL DISTRICT</t>
  </si>
  <si>
    <t>36201</t>
  </si>
  <si>
    <t>FREMONT COUNTY</t>
  </si>
  <si>
    <t>36203</t>
  </si>
  <si>
    <t>FREMONT COUNTY AGRI EXTENSION DIST</t>
  </si>
  <si>
    <t>36301</t>
  </si>
  <si>
    <t>CITY OF HAMBURG</t>
  </si>
  <si>
    <t>36302</t>
  </si>
  <si>
    <t>CITY OF RANDOLPH</t>
  </si>
  <si>
    <t>36303</t>
  </si>
  <si>
    <t>CITY OF SIDNEY</t>
  </si>
  <si>
    <t>36304</t>
  </si>
  <si>
    <t>CITY OF RIVERTON</t>
  </si>
  <si>
    <t>36305</t>
  </si>
  <si>
    <t>CITY OF FARRAGUT</t>
  </si>
  <si>
    <t>36306</t>
  </si>
  <si>
    <t>CITY OF TABOR</t>
  </si>
  <si>
    <t>36308</t>
  </si>
  <si>
    <t>CITY OF THURMAN</t>
  </si>
  <si>
    <t>36310</t>
  </si>
  <si>
    <t>CITY OF IMOGENE</t>
  </si>
  <si>
    <t>36312</t>
  </si>
  <si>
    <t>RANDOLPH PUBLIC LIBRARY</t>
  </si>
  <si>
    <t>36313</t>
  </si>
  <si>
    <t>TABOR PUBLIC LIBRARY</t>
  </si>
  <si>
    <t>36315</t>
  </si>
  <si>
    <t>LOW RENT HOUSING AGENCY OF TABOR</t>
  </si>
  <si>
    <t>36316</t>
  </si>
  <si>
    <t>LOW RENT HOUSING AGENCY OF FARRAGUT</t>
  </si>
  <si>
    <t>36317</t>
  </si>
  <si>
    <t>LOW RENT HOUSING AGENCY OF HAMBURG</t>
  </si>
  <si>
    <t>36318</t>
  </si>
  <si>
    <t>LOW RENT HOUSING AGENCY OF SIDNEY</t>
  </si>
  <si>
    <t>36531</t>
  </si>
  <si>
    <t>FARRAGUT COMMUNITY SCHOOL DISTRICT</t>
  </si>
  <si>
    <t>36532</t>
  </si>
  <si>
    <t>SIDNEY COMMUNITY SCHOOL DISTRICT</t>
  </si>
  <si>
    <t>36536</t>
  </si>
  <si>
    <t>HAMBURG COMMUNITY SCHOOL DISTRICT</t>
  </si>
  <si>
    <t>36537</t>
  </si>
  <si>
    <t>FREMONT-MILLS COMMUNITY SCHOOL DISTRICT</t>
  </si>
  <si>
    <t>36601</t>
  </si>
  <si>
    <t>FREMONT CO LANDFILL COMMISSION</t>
  </si>
  <si>
    <t>37201</t>
  </si>
  <si>
    <t>GREENE COUNTY</t>
  </si>
  <si>
    <t>37203</t>
  </si>
  <si>
    <t>GREENE CO AGR EXT DIS</t>
  </si>
  <si>
    <t>37204</t>
  </si>
  <si>
    <t>GREENE COUNTY MEDICAL CENTER</t>
  </si>
  <si>
    <t>37208</t>
  </si>
  <si>
    <t>GREENE CO SOIL &amp; WATER CONS DIST</t>
  </si>
  <si>
    <t>37301</t>
  </si>
  <si>
    <t>CITY OF RIPPEY</t>
  </si>
  <si>
    <t>37302</t>
  </si>
  <si>
    <t>CITY OF SCRANTON</t>
  </si>
  <si>
    <t>37303</t>
  </si>
  <si>
    <t>CITY OF JEFFERSON</t>
  </si>
  <si>
    <t>37304</t>
  </si>
  <si>
    <t>CITY OF GRAND JUNCTION</t>
  </si>
  <si>
    <t>37306</t>
  </si>
  <si>
    <t>CITY OF PATON</t>
  </si>
  <si>
    <t>37307</t>
  </si>
  <si>
    <t>CITY OF CHURDAN</t>
  </si>
  <si>
    <t>37309</t>
  </si>
  <si>
    <t>CITY OF DANA</t>
  </si>
  <si>
    <t>37530</t>
  </si>
  <si>
    <t>EAST GREENE COMMUNITY SCHOOL DISTRICT</t>
  </si>
  <si>
    <t>37536</t>
  </si>
  <si>
    <t>PATON-CHURDAN COMMUNITY SCHOOL DISTRICT</t>
  </si>
  <si>
    <t>37537</t>
  </si>
  <si>
    <t>JEFFERSON-SCRANTON COMMUNITY SCHOOL DIST</t>
  </si>
  <si>
    <t>37701</t>
  </si>
  <si>
    <t>GRAND JUNCTION MUNICIPAL LIGHT &amp; WATER</t>
  </si>
  <si>
    <t>38201</t>
  </si>
  <si>
    <t>GRUNDY COUNTY</t>
  </si>
  <si>
    <t>38204</t>
  </si>
  <si>
    <t>GRUNDY COUNTY AGRICULTURAL EXT OFFICE</t>
  </si>
  <si>
    <t>38210</t>
  </si>
  <si>
    <t>GRUNDY CO SOIL &amp; WATER CONS DIST</t>
  </si>
  <si>
    <t>38301</t>
  </si>
  <si>
    <t>CITY OF CONRAD</t>
  </si>
  <si>
    <t>38302</t>
  </si>
  <si>
    <t>CITY OF DIKE</t>
  </si>
  <si>
    <t>38303</t>
  </si>
  <si>
    <t>CITY OF GRUNDY CENTER</t>
  </si>
  <si>
    <t>38304</t>
  </si>
  <si>
    <t>CITY OF WELLSBURG</t>
  </si>
  <si>
    <t>38305</t>
  </si>
  <si>
    <t>CITY OF REINBECK</t>
  </si>
  <si>
    <t>38307</t>
  </si>
  <si>
    <t>CITY OF BEAMAN</t>
  </si>
  <si>
    <t>38310</t>
  </si>
  <si>
    <t>CITY OF STOUT</t>
  </si>
  <si>
    <t>38313</t>
  </si>
  <si>
    <t>CITY OF MORRISON</t>
  </si>
  <si>
    <t>38318</t>
  </si>
  <si>
    <t>CITY OF HOLLAND</t>
  </si>
  <si>
    <t>38575</t>
  </si>
  <si>
    <t>GRUNDY CENTER COMMUNITY SCHOOL DISTRICT</t>
  </si>
  <si>
    <t>38577</t>
  </si>
  <si>
    <t>DIKE-NEW HARTFORD COMMUNITY SCHOOL DIS</t>
  </si>
  <si>
    <t>38579</t>
  </si>
  <si>
    <t>GLADBROOK-REINBECK COMM SCHOOL DISTRICT</t>
  </si>
  <si>
    <t>38581</t>
  </si>
  <si>
    <t>BCLUW COMMUNITY SCHOOL DISTRICT</t>
  </si>
  <si>
    <t>38701</t>
  </si>
  <si>
    <t>GRUNDY CENTER MUNIC LIGHT&amp;POWER DEPT</t>
  </si>
  <si>
    <t>39201</t>
  </si>
  <si>
    <t>GUTHRIE COUNTY</t>
  </si>
  <si>
    <t>39203</t>
  </si>
  <si>
    <t>GUTHRIE COUNTY AGRI</t>
  </si>
  <si>
    <t>39204</t>
  </si>
  <si>
    <t>GUTHRIE COUNTY HOSPITAL</t>
  </si>
  <si>
    <t>39205</t>
  </si>
  <si>
    <t>GUTHRIE CO ASSESSOR</t>
  </si>
  <si>
    <t>39301</t>
  </si>
  <si>
    <t>CITY OF PANORA</t>
  </si>
  <si>
    <t>39302</t>
  </si>
  <si>
    <t>CITY OF GUTHRIE CTR</t>
  </si>
  <si>
    <t>39303</t>
  </si>
  <si>
    <t>CITY OF STUART</t>
  </si>
  <si>
    <t>39304</t>
  </si>
  <si>
    <t>CITY OF BAYARD</t>
  </si>
  <si>
    <t>39305</t>
  </si>
  <si>
    <t>CITY OF JAMAICA</t>
  </si>
  <si>
    <t>39306</t>
  </si>
  <si>
    <t>CITY OF BAGLEY</t>
  </si>
  <si>
    <t>39307</t>
  </si>
  <si>
    <t>CITY OF MENLO</t>
  </si>
  <si>
    <t>39311</t>
  </si>
  <si>
    <t>CITY OF YALE</t>
  </si>
  <si>
    <t>39313</t>
  </si>
  <si>
    <t>JAMAICA PUB LIBRARY</t>
  </si>
  <si>
    <t>39314</t>
  </si>
  <si>
    <t>BAGLEY PUBLIC LIBRARY</t>
  </si>
  <si>
    <t>39540</t>
  </si>
  <si>
    <t>GUTHRIE COMM SCH DIST</t>
  </si>
  <si>
    <t>39544</t>
  </si>
  <si>
    <t>PANORAMA COMMUNITY SCHOOL DISTRICT</t>
  </si>
  <si>
    <t>40201</t>
  </si>
  <si>
    <t>HAMILTON COUNTY</t>
  </si>
  <si>
    <t>40202</t>
  </si>
  <si>
    <t>HAMILTON HOSPITAL</t>
  </si>
  <si>
    <t>40204</t>
  </si>
  <si>
    <t>HAMILTON COUNTY AGRICULTURAL EXT. DIST.</t>
  </si>
  <si>
    <t>40301</t>
  </si>
  <si>
    <t>CITY OF ELLSWORTH</t>
  </si>
  <si>
    <t>40302</t>
  </si>
  <si>
    <t>CITY OF WEBSTER CITY</t>
  </si>
  <si>
    <t>40303</t>
  </si>
  <si>
    <t>CITY OF STRATFORD</t>
  </si>
  <si>
    <t>40304</t>
  </si>
  <si>
    <t>CITY OF JEWELL</t>
  </si>
  <si>
    <t>40305</t>
  </si>
  <si>
    <t>KENDALL YOUNG LIBRARY</t>
  </si>
  <si>
    <t>40307</t>
  </si>
  <si>
    <t>CITY OF BLAIRSBURG</t>
  </si>
  <si>
    <t>40308</t>
  </si>
  <si>
    <t>CITY OF WILLIAMS</t>
  </si>
  <si>
    <t>40309</t>
  </si>
  <si>
    <t>CITY OF STANHOPE</t>
  </si>
  <si>
    <t>40310</t>
  </si>
  <si>
    <t>CITY OF RANDALL</t>
  </si>
  <si>
    <t>40311</t>
  </si>
  <si>
    <t>CITY OF KAMRAR</t>
  </si>
  <si>
    <t>40540</t>
  </si>
  <si>
    <t>STRATFORD COMM SCH DIST</t>
  </si>
  <si>
    <t>40541</t>
  </si>
  <si>
    <t>WEBSTER CITY COMM SCH DIST</t>
  </si>
  <si>
    <t>40542</t>
  </si>
  <si>
    <t>SOUTH HAMILTON COMMUNITY SCHOOL DISTRICT</t>
  </si>
  <si>
    <t>40543</t>
  </si>
  <si>
    <t>NORTHEAST HAMILTON COMM SCH DIST</t>
  </si>
  <si>
    <t>40601</t>
  </si>
  <si>
    <t>HAMILTON CO SOLID WASTE COMM</t>
  </si>
  <si>
    <t>41201</t>
  </si>
  <si>
    <t>HANCOCK COUNTY</t>
  </si>
  <si>
    <t>41203</t>
  </si>
  <si>
    <t>HANCOCK COUNTY AGRI EXT DIST</t>
  </si>
  <si>
    <t>41204</t>
  </si>
  <si>
    <t>HANCOCK COUNTY MEMORIAL HOSPITAL</t>
  </si>
  <si>
    <t>41301</t>
  </si>
  <si>
    <t>CITY OF KLEMME</t>
  </si>
  <si>
    <t>41302</t>
  </si>
  <si>
    <t>CITY OF BRITT</t>
  </si>
  <si>
    <t>41303</t>
  </si>
  <si>
    <t>CITY OF GARNER</t>
  </si>
  <si>
    <t>41304</t>
  </si>
  <si>
    <t>CITY OF CORWITH</t>
  </si>
  <si>
    <t>41305</t>
  </si>
  <si>
    <t>CITY OF KANAWHA</t>
  </si>
  <si>
    <t>41306</t>
  </si>
  <si>
    <t>CITY OF CRYSTAL LAKE</t>
  </si>
  <si>
    <t>41308</t>
  </si>
  <si>
    <t>CITY OF WODEN</t>
  </si>
  <si>
    <t>41309</t>
  </si>
  <si>
    <t>CITY OF GOODELL</t>
  </si>
  <si>
    <t>41401</t>
  </si>
  <si>
    <t>BRITT TOWNSHIP CEMETERY - HANCOCK COUNTY</t>
  </si>
  <si>
    <t>41404</t>
  </si>
  <si>
    <t>CONCORD TOWNSHIP - HANCOCK COUNTY</t>
  </si>
  <si>
    <t>41407</t>
  </si>
  <si>
    <t>ELL TOWNSHIP - HANCOCK COUNTY</t>
  </si>
  <si>
    <t>41538</t>
  </si>
  <si>
    <t>CORWITH WESLEY COMMUNITY SCHOOL DISTRICT</t>
  </si>
  <si>
    <t>41539</t>
  </si>
  <si>
    <t>GARNER HAYFIELD COMMUNITY SCHOOL DIST</t>
  </si>
  <si>
    <t>41540</t>
  </si>
  <si>
    <t>WEST HANCOCK COMMUNITY SCHOOL DISTRICT</t>
  </si>
  <si>
    <t>42001</t>
  </si>
  <si>
    <t>STATE - DEPT OF HUMAN SERVICES/ELDORA</t>
  </si>
  <si>
    <t>42201</t>
  </si>
  <si>
    <t>HARDIN COUNTY</t>
  </si>
  <si>
    <t>42203</t>
  </si>
  <si>
    <t>HARDIN COUNTY AGRI</t>
  </si>
  <si>
    <t>42206</t>
  </si>
  <si>
    <t>HARDIN CO SOIL &amp; WATER CONS DIST</t>
  </si>
  <si>
    <t>42207</t>
  </si>
  <si>
    <t>RURAL IOWA WASTE MANAGEMENT ASSOCIATION</t>
  </si>
  <si>
    <t>42301</t>
  </si>
  <si>
    <t>CITY OF RADCLIFFE</t>
  </si>
  <si>
    <t>42302</t>
  </si>
  <si>
    <t>CITY OF ACKLEY</t>
  </si>
  <si>
    <t>42303</t>
  </si>
  <si>
    <t>CITY OF ELDORA</t>
  </si>
  <si>
    <t>42304</t>
  </si>
  <si>
    <t>CITY OF IOWA FALLS</t>
  </si>
  <si>
    <t>42307</t>
  </si>
  <si>
    <t>ELLSWORTH MUNICIPAL HOSPITAL</t>
  </si>
  <si>
    <t>42310</t>
  </si>
  <si>
    <t>CITY OF ALDEN</t>
  </si>
  <si>
    <t>42311</t>
  </si>
  <si>
    <t>CITY OF STEAMBOAT ROCK</t>
  </si>
  <si>
    <t>42313</t>
  </si>
  <si>
    <t>CITY OF BUCKEYE</t>
  </si>
  <si>
    <t>42314</t>
  </si>
  <si>
    <t>CITY OF UNION</t>
  </si>
  <si>
    <t>42315</t>
  </si>
  <si>
    <t>CITY OF HUBBARD</t>
  </si>
  <si>
    <t>42317</t>
  </si>
  <si>
    <t>CITY OF WHITTEN</t>
  </si>
  <si>
    <t>42323</t>
  </si>
  <si>
    <t>STEAMBOAT ROCK PUBLIC LIBRARY</t>
  </si>
  <si>
    <t>42326</t>
  </si>
  <si>
    <t>CITY OF NEW PROVIDENCE</t>
  </si>
  <si>
    <t>42327</t>
  </si>
  <si>
    <t>CITY OF OWASA</t>
  </si>
  <si>
    <t>42328</t>
  </si>
  <si>
    <t>UNION PUBLIC LIBRARY</t>
  </si>
  <si>
    <t>42333</t>
  </si>
  <si>
    <t>CENTRAL IOWA JUVENILE DETENTION CTR</t>
  </si>
  <si>
    <t>42549</t>
  </si>
  <si>
    <t>ELDORA NEW PROVIDENCE COMM SCH DIST</t>
  </si>
  <si>
    <t>42550</t>
  </si>
  <si>
    <t>HUBBARD-RADCLIFFE COM SCHOOL DISTRICT</t>
  </si>
  <si>
    <t>42555</t>
  </si>
  <si>
    <t>IOWA FALLS COMMUNITY SCHOOL DISTRICT</t>
  </si>
  <si>
    <t>42556</t>
  </si>
  <si>
    <t>ALDEN COMMUNITY SCHOOL DISTRICT</t>
  </si>
  <si>
    <t>43201</t>
  </si>
  <si>
    <t>HARRISON COUNTY</t>
  </si>
  <si>
    <t>43203</t>
  </si>
  <si>
    <t>HARRISON COUNTY AGR EXT DIST</t>
  </si>
  <si>
    <t>43301</t>
  </si>
  <si>
    <t>CITY OF MISSOURI VALLEY</t>
  </si>
  <si>
    <t>43303</t>
  </si>
  <si>
    <t>CITY OF WOODBINE</t>
  </si>
  <si>
    <t>43305</t>
  </si>
  <si>
    <t>CITY OF DUNLAP</t>
  </si>
  <si>
    <t>43306</t>
  </si>
  <si>
    <t>CITY OF LOGAN</t>
  </si>
  <si>
    <t>43307</t>
  </si>
  <si>
    <t>CITY OF PERSIA</t>
  </si>
  <si>
    <t>43308</t>
  </si>
  <si>
    <t>CITY OF PISGAH</t>
  </si>
  <si>
    <t>43309</t>
  </si>
  <si>
    <t>CITY OF MODALE</t>
  </si>
  <si>
    <t>43310</t>
  </si>
  <si>
    <t>CITY OF MONDAMIN</t>
  </si>
  <si>
    <t>43311</t>
  </si>
  <si>
    <t>WOODBINE PUBLIC LIBRARY</t>
  </si>
  <si>
    <t>43315</t>
  </si>
  <si>
    <t>CITY OF MAGNOLIA</t>
  </si>
  <si>
    <t>43317</t>
  </si>
  <si>
    <t>CITY OF LITTLE SIOUX</t>
  </si>
  <si>
    <t>43318</t>
  </si>
  <si>
    <t>LOW RENT HOUSING AGENCY OF MISSOURI VAL</t>
  </si>
  <si>
    <t>43522</t>
  </si>
  <si>
    <t>MISSOURI VALLEY COMMUNITY SCHOOL DIST</t>
  </si>
  <si>
    <t>43563</t>
  </si>
  <si>
    <t>WEST HARRISON COMM SCH DIST</t>
  </si>
  <si>
    <t>43564</t>
  </si>
  <si>
    <t>LOGAN MAGNOLIA COMM SCH DIST</t>
  </si>
  <si>
    <t>43565</t>
  </si>
  <si>
    <t>WOODBINE COMMUNITY SCHOOL DISTRICT 2</t>
  </si>
  <si>
    <t>43567</t>
  </si>
  <si>
    <t>BOYER VALLEY COMMUNITY SCHOOL DISTRICT</t>
  </si>
  <si>
    <t>43701</t>
  </si>
  <si>
    <t>MUNIC LIGHT&amp;POWER PLT</t>
  </si>
  <si>
    <t>44001</t>
  </si>
  <si>
    <t>STATE - DEPT OF HUMAN SERVICES/MT PLEASANT</t>
  </si>
  <si>
    <t>44005</t>
  </si>
  <si>
    <t>STATE - DEPT OF CORRECTIONS/MT PLEASANT</t>
  </si>
  <si>
    <t>44201</t>
  </si>
  <si>
    <t>HENRY COUNTY</t>
  </si>
  <si>
    <t>44203</t>
  </si>
  <si>
    <t>HENRY COUNTY AGRICULTURAL EXT OFFICE</t>
  </si>
  <si>
    <t>44204</t>
  </si>
  <si>
    <t>HENRY COUNTY HEALTH CENTER</t>
  </si>
  <si>
    <t>44301</t>
  </si>
  <si>
    <t>CITY OF MOUNT PLEASANT</t>
  </si>
  <si>
    <t>44302</t>
  </si>
  <si>
    <t>CITY OF WINFIELD</t>
  </si>
  <si>
    <t>44303</t>
  </si>
  <si>
    <t>CITY OF NEW LONDON</t>
  </si>
  <si>
    <t>44306</t>
  </si>
  <si>
    <t>CITY OF WAYLAND</t>
  </si>
  <si>
    <t>44307</t>
  </si>
  <si>
    <t>CITY OF SALEM</t>
  </si>
  <si>
    <t>44308</t>
  </si>
  <si>
    <t>CITY OF OLDS</t>
  </si>
  <si>
    <t>44310</t>
  </si>
  <si>
    <t>CITY OF ROME</t>
  </si>
  <si>
    <t>44311</t>
  </si>
  <si>
    <t>CITY OF MOUNT UNION</t>
  </si>
  <si>
    <t>44312</t>
  </si>
  <si>
    <t>CITY OF COPPOCK</t>
  </si>
  <si>
    <t>44313</t>
  </si>
  <si>
    <t>CITY OF HILLSBORO</t>
  </si>
  <si>
    <t>44563</t>
  </si>
  <si>
    <t>NEW LONDON COMMUNITY SCHOOL DISTRICT</t>
  </si>
  <si>
    <t>44564</t>
  </si>
  <si>
    <t>MT PLEASANT COMMUNITY SCHOOL DISTRICT</t>
  </si>
  <si>
    <t>44567</t>
  </si>
  <si>
    <t>WINFIELD MT UNION COMMUNITY SCHOOL DIST</t>
  </si>
  <si>
    <t>44568</t>
  </si>
  <si>
    <t>WACO COMMUNITY SCHOOL DISTRICT</t>
  </si>
  <si>
    <t>44701</t>
  </si>
  <si>
    <t>MT PLEASANT UTILITIES</t>
  </si>
  <si>
    <t>45201</t>
  </si>
  <si>
    <t>HOWARD COUNTY</t>
  </si>
  <si>
    <t>45203</t>
  </si>
  <si>
    <t>HOWARD COUNTY AGRI EXT DIST</t>
  </si>
  <si>
    <t>45205</t>
  </si>
  <si>
    <t>REGIONAL HEALTH SERVICES OF HOWARD CO</t>
  </si>
  <si>
    <t>45207</t>
  </si>
  <si>
    <t>HOWARD SOIL &amp; WTR. CONS. DIST.</t>
  </si>
  <si>
    <t>45301</t>
  </si>
  <si>
    <t>CITY OF ELMA</t>
  </si>
  <si>
    <t>45302</t>
  </si>
  <si>
    <t>CITY OF CRESCO</t>
  </si>
  <si>
    <t>45303</t>
  </si>
  <si>
    <t>CITY OF CHESTER</t>
  </si>
  <si>
    <t>45304</t>
  </si>
  <si>
    <t>CITY OF LIME SPRINGS</t>
  </si>
  <si>
    <t>45305</t>
  </si>
  <si>
    <t>CITY OF PROTIVIN</t>
  </si>
  <si>
    <t>45526</t>
  </si>
  <si>
    <t>HOWARD WINNESHIEK COMM SCH DIST</t>
  </si>
  <si>
    <t>45527</t>
  </si>
  <si>
    <t>RICEVILLE COMMUNITY SCHOOL DISTRICT</t>
  </si>
  <si>
    <t>46201</t>
  </si>
  <si>
    <t>HUMBOLDT COUNTY</t>
  </si>
  <si>
    <t>46203</t>
  </si>
  <si>
    <t>HUMBOLDT COUNTY AGRI</t>
  </si>
  <si>
    <t>46204</t>
  </si>
  <si>
    <t>HUMBOLDT CO ASSESSOR</t>
  </si>
  <si>
    <t>46205</t>
  </si>
  <si>
    <t>HUMBOLDT COUNTY MEMORIAL HOSPITAL</t>
  </si>
  <si>
    <t>46208</t>
  </si>
  <si>
    <t>HUMBOLDT CO SOIL &amp; WATER CONS DIST</t>
  </si>
  <si>
    <t>46301</t>
  </si>
  <si>
    <t>CITY OF RENWICK</t>
  </si>
  <si>
    <t>46302</t>
  </si>
  <si>
    <t>CITY OF HUMBOLDT</t>
  </si>
  <si>
    <t>46303</t>
  </si>
  <si>
    <t>CITY OF RUTLAND</t>
  </si>
  <si>
    <t>46304</t>
  </si>
  <si>
    <t>CITY OF DAKOTA CITY</t>
  </si>
  <si>
    <t>46305</t>
  </si>
  <si>
    <t>CITY OF LIVERMORE</t>
  </si>
  <si>
    <t>46307</t>
  </si>
  <si>
    <t>CITY OF BODE</t>
  </si>
  <si>
    <t>46308</t>
  </si>
  <si>
    <t>CITY OF OTTOSEN</t>
  </si>
  <si>
    <t>46309</t>
  </si>
  <si>
    <t>CITY OF THOR</t>
  </si>
  <si>
    <t>46311</t>
  </si>
  <si>
    <t>CITY OF BRADGATE</t>
  </si>
  <si>
    <t>46313</t>
  </si>
  <si>
    <t>CITY OF PIONEER</t>
  </si>
  <si>
    <t>46314</t>
  </si>
  <si>
    <t>CITY OF HARDY</t>
  </si>
  <si>
    <t>46315</t>
  </si>
  <si>
    <t>LU VERNE PUB LIBRARY</t>
  </si>
  <si>
    <t>46531</t>
  </si>
  <si>
    <t>TWIN RIVERS COMMUNITY SCHOOL</t>
  </si>
  <si>
    <t>46533</t>
  </si>
  <si>
    <t>HUMBOLDT COMMUNITY SCHOOL DISTRICT</t>
  </si>
  <si>
    <t>46534</t>
  </si>
  <si>
    <t>GILMORE CITY &amp; BRADGATE COMM SCH DIST</t>
  </si>
  <si>
    <t>46601</t>
  </si>
  <si>
    <t>NORTH IOWA MUNICIPAL ELECTRIC COOP ASSOC</t>
  </si>
  <si>
    <t>47201</t>
  </si>
  <si>
    <t>IDA COUNTY</t>
  </si>
  <si>
    <t>47204</t>
  </si>
  <si>
    <t>IDA COUNTY AGRI</t>
  </si>
  <si>
    <t>47301</t>
  </si>
  <si>
    <t>CITY OF ARTHUR</t>
  </si>
  <si>
    <t>47302</t>
  </si>
  <si>
    <t>CITY OF BATTLE CREEK</t>
  </si>
  <si>
    <t>47303</t>
  </si>
  <si>
    <t>CITY OF IDA GROVE</t>
  </si>
  <si>
    <t>47304</t>
  </si>
  <si>
    <t>CITY OF HOLSTEIN</t>
  </si>
  <si>
    <t>47306</t>
  </si>
  <si>
    <t>CITY OF GALVA</t>
  </si>
  <si>
    <t>47308</t>
  </si>
  <si>
    <t>IDA GROVE CEMETERY</t>
  </si>
  <si>
    <t>47310</t>
  </si>
  <si>
    <t>HOLSTEIN CEMETERY ASSOCIATION</t>
  </si>
  <si>
    <t>47520</t>
  </si>
  <si>
    <t>BATTLE CREEK - IDA GROVE COMM SCH DIST</t>
  </si>
  <si>
    <t>47523</t>
  </si>
  <si>
    <t>GALVA-HOLSTEIN COMMUNITY SCHOOL DISTRICT</t>
  </si>
  <si>
    <t>48201</t>
  </si>
  <si>
    <t>IOWA COUNTY</t>
  </si>
  <si>
    <t>48203</t>
  </si>
  <si>
    <t>IOWA COUNTY AGRICULTURAL EXTENSION DIST</t>
  </si>
  <si>
    <t>48208</t>
  </si>
  <si>
    <t>IOWA CO SOIL &amp; WATER CONS DIST</t>
  </si>
  <si>
    <t>48301</t>
  </si>
  <si>
    <t>CITY OF VICTOR</t>
  </si>
  <si>
    <t>48302</t>
  </si>
  <si>
    <t>CITY OF LADORA</t>
  </si>
  <si>
    <t>48303</t>
  </si>
  <si>
    <t>CITY OF WILLIAMSBURG</t>
  </si>
  <si>
    <t>48305</t>
  </si>
  <si>
    <t>CITY OF MARENGO</t>
  </si>
  <si>
    <t>48307</t>
  </si>
  <si>
    <t>CITY OF PARNELL</t>
  </si>
  <si>
    <t>48308</t>
  </si>
  <si>
    <t>CITY OF NORTH ENGLISH</t>
  </si>
  <si>
    <t>48310</t>
  </si>
  <si>
    <t>MARENGO MEMORIAL HOSPITAL</t>
  </si>
  <si>
    <t>48311</t>
  </si>
  <si>
    <t>CITY OF MILLERSBURG</t>
  </si>
  <si>
    <t>48556</t>
  </si>
  <si>
    <t>WILLIAMSBURG COMMUNITY SCHOOL DISTRICT</t>
  </si>
  <si>
    <t>48558</t>
  </si>
  <si>
    <t>ENGLISH VALLEY COMMUNITY SCHOOL DISTRIC</t>
  </si>
  <si>
    <t>48559</t>
  </si>
  <si>
    <t>IOWA VALLEY COMMUNITY SCHOOL DISTRICT</t>
  </si>
  <si>
    <t>48561</t>
  </si>
  <si>
    <t>H L V COMMUNITY SCHOOL DISTRICT</t>
  </si>
  <si>
    <t>49201</t>
  </si>
  <si>
    <t>JACKSON COUNTY</t>
  </si>
  <si>
    <t>49202</t>
  </si>
  <si>
    <t>JACKSON COUNTY REGIONAL HEALTH CENTER</t>
  </si>
  <si>
    <t>49204</t>
  </si>
  <si>
    <t>JACKSON COUNTY AGRI</t>
  </si>
  <si>
    <t>49208</t>
  </si>
  <si>
    <t>JACKSON CO SOIL &amp; WATER CONS DIST</t>
  </si>
  <si>
    <t>49301</t>
  </si>
  <si>
    <t>CITY OF MAQUOKETA</t>
  </si>
  <si>
    <t>49302</t>
  </si>
  <si>
    <t>CITY OF SABULA</t>
  </si>
  <si>
    <t>49303</t>
  </si>
  <si>
    <t>CITY OF PRESTON</t>
  </si>
  <si>
    <t>49304</t>
  </si>
  <si>
    <t>CITY OF BELLEVUE</t>
  </si>
  <si>
    <t>49307</t>
  </si>
  <si>
    <t>CITY OF BALDWIN</t>
  </si>
  <si>
    <t>49308</t>
  </si>
  <si>
    <t>CITY OF MILES</t>
  </si>
  <si>
    <t>49309</t>
  </si>
  <si>
    <t>CITY OF LA MOTTE</t>
  </si>
  <si>
    <t>49311</t>
  </si>
  <si>
    <t>CITY OF ANDREW</t>
  </si>
  <si>
    <t>49312</t>
  </si>
  <si>
    <t>CITY OF MONMOUTH</t>
  </si>
  <si>
    <t>49316</t>
  </si>
  <si>
    <t>CITY OF SPRINGBROOK</t>
  </si>
  <si>
    <t>49317</t>
  </si>
  <si>
    <t>CITY OF SPRAGUEVILLE</t>
  </si>
  <si>
    <t>49560</t>
  </si>
  <si>
    <t>ANDREW COMMUNITY SCHOOL DISTRICT</t>
  </si>
  <si>
    <t>49561</t>
  </si>
  <si>
    <t>BELLEVUE COMMUNITY SCHOOL DISTRICT</t>
  </si>
  <si>
    <t>49562</t>
  </si>
  <si>
    <t>MAQUOKETA COMMUNITY SCHOOL DISTRICT</t>
  </si>
  <si>
    <t>49601</t>
  </si>
  <si>
    <t>WASTE AUTHORITY OF JACKSON COUNTY</t>
  </si>
  <si>
    <t>49701</t>
  </si>
  <si>
    <t>MAQUOKETA MUNIC ELECTRIC UTILITY</t>
  </si>
  <si>
    <t>50001</t>
  </si>
  <si>
    <t>STATE - DEPT OF CORRECTIONS/NEWTON</t>
  </si>
  <si>
    <t>50201</t>
  </si>
  <si>
    <t>JASPER COUNTY</t>
  </si>
  <si>
    <t>50204</t>
  </si>
  <si>
    <t>JASPER COUNTY AGRICULTURAL EXT</t>
  </si>
  <si>
    <t>50210</t>
  </si>
  <si>
    <t>JASPER CO SOIL &amp; WATER CONS DIST</t>
  </si>
  <si>
    <t>50301</t>
  </si>
  <si>
    <t>CITY OF COLFAX</t>
  </si>
  <si>
    <t>50302</t>
  </si>
  <si>
    <t>CITY OF MINGO</t>
  </si>
  <si>
    <t>50303</t>
  </si>
  <si>
    <t>CITY OF NEWTON</t>
  </si>
  <si>
    <t>50304</t>
  </si>
  <si>
    <t>CITY OF KELLOGG</t>
  </si>
  <si>
    <t>50306</t>
  </si>
  <si>
    <t>SKIFF MEDICAL CENTER</t>
  </si>
  <si>
    <t>50307</t>
  </si>
  <si>
    <t>CITY OF MONROE</t>
  </si>
  <si>
    <t>50310</t>
  </si>
  <si>
    <t>CITY OF PRAIRIE CITY</t>
  </si>
  <si>
    <t>50311</t>
  </si>
  <si>
    <t>CITY OF SULLY</t>
  </si>
  <si>
    <t>50312</t>
  </si>
  <si>
    <t>CITY OF BAXTER</t>
  </si>
  <si>
    <t>50314</t>
  </si>
  <si>
    <t>CITY OF LYNNVILLE</t>
  </si>
  <si>
    <t>50316</t>
  </si>
  <si>
    <t>CITY OF REASNOR</t>
  </si>
  <si>
    <t>50317</t>
  </si>
  <si>
    <t>CITY OF LAMBS GROVE</t>
  </si>
  <si>
    <t>50318</t>
  </si>
  <si>
    <t>CITY OF VALERIA</t>
  </si>
  <si>
    <t>50556</t>
  </si>
  <si>
    <t>BAXTER COMMUNITY SCHOOL DISTRICT</t>
  </si>
  <si>
    <t>50559</t>
  </si>
  <si>
    <t>NEWTON COMMUNITY SCHOOL DISTRICT</t>
  </si>
  <si>
    <t>50562</t>
  </si>
  <si>
    <t>LYNNVILLE SULLY COMMUNITY SCHOOL DIST</t>
  </si>
  <si>
    <t>50563</t>
  </si>
  <si>
    <t>COLFAX-MINGO COMMUNITY SCHOOL DISTRICT</t>
  </si>
  <si>
    <t>50566</t>
  </si>
  <si>
    <t>PCM COMMUNITY SCHOOL DISTRICT</t>
  </si>
  <si>
    <t>51002</t>
  </si>
  <si>
    <t>8TH JUDICIAL DIST DEPT CORR SERVICES</t>
  </si>
  <si>
    <t>51201</t>
  </si>
  <si>
    <t>JEFFERSON COUNTY</t>
  </si>
  <si>
    <t>51202</t>
  </si>
  <si>
    <t>JEFFERSON COUNTY HEALTH CENTER</t>
  </si>
  <si>
    <t>51204</t>
  </si>
  <si>
    <t>JEFFERSON COUNTY AGRI</t>
  </si>
  <si>
    <t>51301</t>
  </si>
  <si>
    <t>CITY OF FAIRFIELD</t>
  </si>
  <si>
    <t>51302</t>
  </si>
  <si>
    <t>CITY OF LOCKRIDGE</t>
  </si>
  <si>
    <t>51305</t>
  </si>
  <si>
    <t>CITY OF LIBERTYVILLE</t>
  </si>
  <si>
    <t>51306</t>
  </si>
  <si>
    <t>CITY OF BATAVIA</t>
  </si>
  <si>
    <t>51307</t>
  </si>
  <si>
    <t>CITY OF PACKWOOD</t>
  </si>
  <si>
    <t>51308</t>
  </si>
  <si>
    <t>CITY OF PLEASANT PLAIN</t>
  </si>
  <si>
    <t>51535</t>
  </si>
  <si>
    <t>FAIRFIELD COMMUNITY SCHOOL DISTRICT</t>
  </si>
  <si>
    <t>51601</t>
  </si>
  <si>
    <t>SOUTH IOWA AREA CRIME COMMISSION</t>
  </si>
  <si>
    <t>52003</t>
  </si>
  <si>
    <t>UNIVERSITY OF IOWA</t>
  </si>
  <si>
    <t>52201</t>
  </si>
  <si>
    <t>JOHNSON COUNTY</t>
  </si>
  <si>
    <t>52203</t>
  </si>
  <si>
    <t>JOHNSON COUNTY AGRICULTURAL EXTENSION</t>
  </si>
  <si>
    <t>52207</t>
  </si>
  <si>
    <t>JOHNSON COUNTY SOIL &amp; WATER CONS DIST</t>
  </si>
  <si>
    <t>52302</t>
  </si>
  <si>
    <t>CITY OF IOWA CITY</t>
  </si>
  <si>
    <t>52303</t>
  </si>
  <si>
    <t>CITY OF CORALVILLE</t>
  </si>
  <si>
    <t>52304</t>
  </si>
  <si>
    <t>CITY OF LONE TREE</t>
  </si>
  <si>
    <t>52305</t>
  </si>
  <si>
    <t>CITY OF SOLON</t>
  </si>
  <si>
    <t>52308</t>
  </si>
  <si>
    <t>CITY OF OXFORD</t>
  </si>
  <si>
    <t>52310</t>
  </si>
  <si>
    <t>CITY OF HILLS</t>
  </si>
  <si>
    <t>52311</t>
  </si>
  <si>
    <t>CITY OF UNIVERSITY HEIGHTS</t>
  </si>
  <si>
    <t>52312</t>
  </si>
  <si>
    <t>CITY OF TIFFIN</t>
  </si>
  <si>
    <t>52314</t>
  </si>
  <si>
    <t>LONE TREE HOUSING COMMISSION</t>
  </si>
  <si>
    <t>52315</t>
  </si>
  <si>
    <t>CITY OF NORTH LIBERTY</t>
  </si>
  <si>
    <t>52316</t>
  </si>
  <si>
    <t>CITY OF SWISHER</t>
  </si>
  <si>
    <t>52317</t>
  </si>
  <si>
    <t>CITY OF SHUEYVILLE</t>
  </si>
  <si>
    <t>52564</t>
  </si>
  <si>
    <t>SOLON COMMUNITY SCHOOL DISTRICT</t>
  </si>
  <si>
    <t>52565</t>
  </si>
  <si>
    <t>IOWA CITY COMMUNITY SCHOOL DISTRICT</t>
  </si>
  <si>
    <t>52567</t>
  </si>
  <si>
    <t>LONE TREE COMMUNITY SCHOOL DISTRICT</t>
  </si>
  <si>
    <t>52571</t>
  </si>
  <si>
    <t>CLEAR CREEK-AMANA COMMUNITY SCHOOL DIST</t>
  </si>
  <si>
    <t>52602</t>
  </si>
  <si>
    <t>EAST CENTRAL IOWA COUNCIL OF GOVERNMENTS</t>
  </si>
  <si>
    <t>53001</t>
  </si>
  <si>
    <t>STATE - DEPT OF CORRECTIONS/ANAMOSA</t>
  </si>
  <si>
    <t>53002</t>
  </si>
  <si>
    <t>STATE - DEPT OF CORRECTIONS/OAKDALE</t>
  </si>
  <si>
    <t>53201</t>
  </si>
  <si>
    <t>JONES COUNTY</t>
  </si>
  <si>
    <t>53203</t>
  </si>
  <si>
    <t>JONES COUNTY AGRI</t>
  </si>
  <si>
    <t>53206</t>
  </si>
  <si>
    <t>JONES COUNTY SOIL &amp; WATER CONS DISTRICT</t>
  </si>
  <si>
    <t>53301</t>
  </si>
  <si>
    <t>CITY OF OXFORD JUNCTION</t>
  </si>
  <si>
    <t>53302</t>
  </si>
  <si>
    <t>CITY OF WYOMING</t>
  </si>
  <si>
    <t>53303</t>
  </si>
  <si>
    <t>CITY OF ONSLOW</t>
  </si>
  <si>
    <t>53304</t>
  </si>
  <si>
    <t>CITY OF ANAMOSA</t>
  </si>
  <si>
    <t>53305</t>
  </si>
  <si>
    <t>CITY OF MONTICELLO</t>
  </si>
  <si>
    <t>53307</t>
  </si>
  <si>
    <t>CITY OF OLIN</t>
  </si>
  <si>
    <t>53308</t>
  </si>
  <si>
    <t>CITY OF MARTELLE</t>
  </si>
  <si>
    <t>53312</t>
  </si>
  <si>
    <t>CITY OF CENTER JUNCTION</t>
  </si>
  <si>
    <t>53314</t>
  </si>
  <si>
    <t>CITY OF MORLEY</t>
  </si>
  <si>
    <t>53518</t>
  </si>
  <si>
    <t>OLIN CONSOLIDATED INDEPENDENT SCHOOL DIS</t>
  </si>
  <si>
    <t>53546</t>
  </si>
  <si>
    <t>MONTICELLO COMM SCH DIST</t>
  </si>
  <si>
    <t>53547</t>
  </si>
  <si>
    <t>MIDLAND COMMUNITY SCHOOL DISTRICT</t>
  </si>
  <si>
    <t>53548</t>
  </si>
  <si>
    <t>ANAMOSA COMMUNITY SCHOOL DISTRICT</t>
  </si>
  <si>
    <t>53601</t>
  </si>
  <si>
    <t>JONES CO SOLID WASTE MANGT COMM</t>
  </si>
  <si>
    <t>53602</t>
  </si>
  <si>
    <t>ADVANCEMENT SERVICES</t>
  </si>
  <si>
    <t>54201</t>
  </si>
  <si>
    <t>KEOKUK COUNTY</t>
  </si>
  <si>
    <t>54203</t>
  </si>
  <si>
    <t>KEOKUK COUNTY AGRICULTURAL EXTENSION OFF</t>
  </si>
  <si>
    <t>54205</t>
  </si>
  <si>
    <t>KEOKUK COUNTY HEALTH CENTER</t>
  </si>
  <si>
    <t>54301</t>
  </si>
  <si>
    <t>CITY OF SIGOURNEY</t>
  </si>
  <si>
    <t>54302</t>
  </si>
  <si>
    <t>CITY OF WHAT CHEER</t>
  </si>
  <si>
    <t>54304</t>
  </si>
  <si>
    <t>CITY OF KEOTA</t>
  </si>
  <si>
    <t>54305</t>
  </si>
  <si>
    <t>CITY OF SOUTH ENGLISH</t>
  </si>
  <si>
    <t>54306</t>
  </si>
  <si>
    <t>CITY OF THORNBURG</t>
  </si>
  <si>
    <t>54307</t>
  </si>
  <si>
    <t>CITY OF RICHLAND</t>
  </si>
  <si>
    <t>54308</t>
  </si>
  <si>
    <t>CITY OF HEDRICK</t>
  </si>
  <si>
    <t>54309</t>
  </si>
  <si>
    <t>CITY OF DELTA</t>
  </si>
  <si>
    <t>54312</t>
  </si>
  <si>
    <t>CITY OF OLLIE</t>
  </si>
  <si>
    <t>54313</t>
  </si>
  <si>
    <t>CITY OF MARTINSBURG</t>
  </si>
  <si>
    <t>54314</t>
  </si>
  <si>
    <t>CITY OF KESWICK</t>
  </si>
  <si>
    <t>54318</t>
  </si>
  <si>
    <t>CITY OF HARPER</t>
  </si>
  <si>
    <t>54319</t>
  </si>
  <si>
    <t>CITY OF WEBSTER</t>
  </si>
  <si>
    <t>54320</t>
  </si>
  <si>
    <t>CITY OF HAYESVILLE</t>
  </si>
  <si>
    <t>54552</t>
  </si>
  <si>
    <t>SIGOURNEY COMMUNITY SCHOOL DISTRICT</t>
  </si>
  <si>
    <t>54582</t>
  </si>
  <si>
    <t>TRI-COUNTY COMMUNITY SCHOOL DISTRICT</t>
  </si>
  <si>
    <t>54583</t>
  </si>
  <si>
    <t>KEOTA COMMUNITY SCHOOL DISTRICT</t>
  </si>
  <si>
    <t>54585</t>
  </si>
  <si>
    <t>PEKIN COMMUNITY SCHOOL DISTRICT</t>
  </si>
  <si>
    <t>55001</t>
  </si>
  <si>
    <t>KOSSUTH SOIL &amp; WATER CONSERVATION DIST</t>
  </si>
  <si>
    <t>55201</t>
  </si>
  <si>
    <t>KOSSUTH COUNTY</t>
  </si>
  <si>
    <t>55203</t>
  </si>
  <si>
    <t>KOSSUTH COUNTY AGRI</t>
  </si>
  <si>
    <t>55205</t>
  </si>
  <si>
    <t>KOSSUTH REGIONAL HEALTH CENTER</t>
  </si>
  <si>
    <t>55301</t>
  </si>
  <si>
    <t>CITY OF ALGONA</t>
  </si>
  <si>
    <t>55302</t>
  </si>
  <si>
    <t>CITY OF LAKOTA</t>
  </si>
  <si>
    <t>55303</t>
  </si>
  <si>
    <t>CITY OF WESLEY</t>
  </si>
  <si>
    <t>55304</t>
  </si>
  <si>
    <t>CITY OF FENTON</t>
  </si>
  <si>
    <t>55305</t>
  </si>
  <si>
    <t>CITY OF SWEA CITY</t>
  </si>
  <si>
    <t>55306</t>
  </si>
  <si>
    <t>CITY OF BANCROFT</t>
  </si>
  <si>
    <t>55307</t>
  </si>
  <si>
    <t>CITY OF WHITTEMORE</t>
  </si>
  <si>
    <t>55309</t>
  </si>
  <si>
    <t>CITY OF BURT</t>
  </si>
  <si>
    <t>55313</t>
  </si>
  <si>
    <t>CITY OF LEDYARD</t>
  </si>
  <si>
    <t>55314</t>
  </si>
  <si>
    <t>CITY OF TITONKA</t>
  </si>
  <si>
    <t>55315</t>
  </si>
  <si>
    <t>CITY OF LONE ROCK</t>
  </si>
  <si>
    <t>55320</t>
  </si>
  <si>
    <t>LAKOTA PUBLIC LIBRARY</t>
  </si>
  <si>
    <t>55321</t>
  </si>
  <si>
    <t>CITY OF LU VERNE</t>
  </si>
  <si>
    <t>55322</t>
  </si>
  <si>
    <t>ALGONA POLICE DEPARTMENT</t>
  </si>
  <si>
    <t>55547</t>
  </si>
  <si>
    <t>SENTRAL COMMUNITY SCHOOL DISTRICT</t>
  </si>
  <si>
    <t>55548</t>
  </si>
  <si>
    <t>ALGONA COMMUNITY SCHOOL DISTRICT</t>
  </si>
  <si>
    <t>55553</t>
  </si>
  <si>
    <t>TITONKA COMMUNITY SCHOOL DISTRICT</t>
  </si>
  <si>
    <t>55555</t>
  </si>
  <si>
    <t>LUVERNE COMMUNITY SCHOOL DISTRICT</t>
  </si>
  <si>
    <t>55558</t>
  </si>
  <si>
    <t>NORTH KOSSUTH COMMUNITY SCHOOL DISTRICT</t>
  </si>
  <si>
    <t>55701</t>
  </si>
  <si>
    <t>ALGONA MUNICIPAL UTILITIES</t>
  </si>
  <si>
    <t>56001</t>
  </si>
  <si>
    <t>STATE - DEPT OF CORRECTIONS/FT MADISON</t>
  </si>
  <si>
    <t>56201</t>
  </si>
  <si>
    <t>LEE COUNTY</t>
  </si>
  <si>
    <t>56203</t>
  </si>
  <si>
    <t>LEE COUNTY AGRICULTURAL EXTENSION OFFICE</t>
  </si>
  <si>
    <t>56211</t>
  </si>
  <si>
    <t>GREAT RIVER REGIONAL WASTE AUTHORITY</t>
  </si>
  <si>
    <t>56301</t>
  </si>
  <si>
    <t>CITY OF KEOKUK</t>
  </si>
  <si>
    <t>56302</t>
  </si>
  <si>
    <t>CITY OF DONNELLSON</t>
  </si>
  <si>
    <t>56303</t>
  </si>
  <si>
    <t>CITY OF FORT MADISON</t>
  </si>
  <si>
    <t>56304</t>
  </si>
  <si>
    <t>CITY OF WEST POINT</t>
  </si>
  <si>
    <t>56310</t>
  </si>
  <si>
    <t>CITY OF MONTROSE</t>
  </si>
  <si>
    <t>56312</t>
  </si>
  <si>
    <t>CITY OF FRANKLIN</t>
  </si>
  <si>
    <t>56313</t>
  </si>
  <si>
    <t>CITY OF ST PAUL</t>
  </si>
  <si>
    <t>56314</t>
  </si>
  <si>
    <t>KEOKUK HOUSING AUTHORITY</t>
  </si>
  <si>
    <t>56315</t>
  </si>
  <si>
    <t>FT MADISON HOUSING AUTHORITY</t>
  </si>
  <si>
    <t>56316</t>
  </si>
  <si>
    <t>DONNELLSON PUBLIC LIBRARY</t>
  </si>
  <si>
    <t>56317</t>
  </si>
  <si>
    <t>CITY OF HOUGHTON</t>
  </si>
  <si>
    <t>56324</t>
  </si>
  <si>
    <t>DONNELLSON MUNICIPAL WATER WORKS</t>
  </si>
  <si>
    <t>56544</t>
  </si>
  <si>
    <t>KEOKUK COMMUNITY SCHOOL DISTRICT</t>
  </si>
  <si>
    <t>56545</t>
  </si>
  <si>
    <t>CENTRAL LEE COMMUNITY SCHOOL DISTRICT</t>
  </si>
  <si>
    <t>56546</t>
  </si>
  <si>
    <t>FORT MADISON COMMUNITY SCHOOL DISTRICT</t>
  </si>
  <si>
    <t>56601</t>
  </si>
  <si>
    <t>SOUTHEAST IOWA PLANNING COMMISSION</t>
  </si>
  <si>
    <t>56702</t>
  </si>
  <si>
    <t>KEOKUK MUNICIPAL WATER WORKS</t>
  </si>
  <si>
    <t>57004</t>
  </si>
  <si>
    <t>6TH JUDICIAL DIST DEPT CORR SERVICES</t>
  </si>
  <si>
    <t>57202</t>
  </si>
  <si>
    <t>LINN COUNTY</t>
  </si>
  <si>
    <t>57204</t>
  </si>
  <si>
    <t>LINN COUNTY ASSESSOR</t>
  </si>
  <si>
    <t>57205</t>
  </si>
  <si>
    <t>LINN COUNTY AGRI</t>
  </si>
  <si>
    <t>57206</t>
  </si>
  <si>
    <t>CITY ASSESSOR'S OFFICE LINN COUNTY</t>
  </si>
  <si>
    <t>57301</t>
  </si>
  <si>
    <t>CITY OF CEDAR RAPIDS</t>
  </si>
  <si>
    <t>57302</t>
  </si>
  <si>
    <t>CITY OF CENTRAL CITY</t>
  </si>
  <si>
    <t>57303</t>
  </si>
  <si>
    <t>CITY OF COGGON</t>
  </si>
  <si>
    <t>57304</t>
  </si>
  <si>
    <t>CITY OF LISBON</t>
  </si>
  <si>
    <t>57305</t>
  </si>
  <si>
    <t>CITY OF MOUNT VERNON</t>
  </si>
  <si>
    <t>57307</t>
  </si>
  <si>
    <t>CITY OF SPRINGVILLE</t>
  </si>
  <si>
    <t>57308</t>
  </si>
  <si>
    <t>CITY OF MARION</t>
  </si>
  <si>
    <t>57309</t>
  </si>
  <si>
    <t>CITY OF CENTER POINT</t>
  </si>
  <si>
    <t>57310</t>
  </si>
  <si>
    <t>CITY OF WALKER</t>
  </si>
  <si>
    <t>57311</t>
  </si>
  <si>
    <t>CITY OF PRAIRIEBURG</t>
  </si>
  <si>
    <t>57313</t>
  </si>
  <si>
    <t>MARION MUNICIPAL WATER DEPARTMENT</t>
  </si>
  <si>
    <t>57314</t>
  </si>
  <si>
    <t>CITY OF ALBURNETT</t>
  </si>
  <si>
    <t>57315</t>
  </si>
  <si>
    <t>CITY OF PALO</t>
  </si>
  <si>
    <t>57316</t>
  </si>
  <si>
    <t>CITY OF BERTRAM</t>
  </si>
  <si>
    <t>57317</t>
  </si>
  <si>
    <t>CITY OF ROBINS</t>
  </si>
  <si>
    <t>57318</t>
  </si>
  <si>
    <t>CITY OF ELY</t>
  </si>
  <si>
    <t>57319</t>
  </si>
  <si>
    <t>CITY OF HIAWATHA</t>
  </si>
  <si>
    <t>57323</t>
  </si>
  <si>
    <t>CITY OF FAIRFAX</t>
  </si>
  <si>
    <t>57501</t>
  </si>
  <si>
    <t>CEDAR RAPIDS COMMUNITY SCHOOL DISTRICT</t>
  </si>
  <si>
    <t>57503</t>
  </si>
  <si>
    <t>MARION INDEPENDENT SCHOOL DISTRICT</t>
  </si>
  <si>
    <t>57508</t>
  </si>
  <si>
    <t>ALBURNETT COMMUNITY SCHOOL DISTRICT</t>
  </si>
  <si>
    <t>57551</t>
  </si>
  <si>
    <t>CENTER POINT-URBANA COMMUNITY SCHOOL DIS</t>
  </si>
  <si>
    <t>57573</t>
  </si>
  <si>
    <t>COLLEGE COMMUNITY SCHOOL DISTRICT</t>
  </si>
  <si>
    <t>57575</t>
  </si>
  <si>
    <t>CENTRAL CITY COMMUNITY SCHOOL DISTRICT</t>
  </si>
  <si>
    <t>57577</t>
  </si>
  <si>
    <t>LINN-MAR COMMUNITY SCHOOL DISTRICT</t>
  </si>
  <si>
    <t>57578</t>
  </si>
  <si>
    <t>MOUNT VERNON COMMUNITY SCHOOL DISTRICT</t>
  </si>
  <si>
    <t>57579</t>
  </si>
  <si>
    <t>SPRINGVILLE COMMUNITY SCHOOL DISTRICT</t>
  </si>
  <si>
    <t>57582</t>
  </si>
  <si>
    <t>LISBON COMMUNITY SCHOOL DISTRICT</t>
  </si>
  <si>
    <t>57583</t>
  </si>
  <si>
    <t>NORTH LINN COMMUNITY SCHOOL DISTRICT</t>
  </si>
  <si>
    <t>57584</t>
  </si>
  <si>
    <t>KIRKWOOD COMMUNITY COLLEGE</t>
  </si>
  <si>
    <t>57603</t>
  </si>
  <si>
    <t>AEA 10 - GRANT WOOD</t>
  </si>
  <si>
    <t>57702</t>
  </si>
  <si>
    <t>COGGON MUNICIPAL LIGHT PLANT</t>
  </si>
  <si>
    <t>57703</t>
  </si>
  <si>
    <t>CEDAR RAPIDS / LINN CO SOLID WASTE AGCY</t>
  </si>
  <si>
    <t>58201</t>
  </si>
  <si>
    <t>LOUISA COUNTY</t>
  </si>
  <si>
    <t>58203</t>
  </si>
  <si>
    <t>LOUISA COUNTY AGRI EXT DISTRICT</t>
  </si>
  <si>
    <t>58204</t>
  </si>
  <si>
    <t>LOUISA DES MOINES DRAINAGE DIST NO</t>
  </si>
  <si>
    <t>58205</t>
  </si>
  <si>
    <t>LOUISA COUNTY ASSESSOR</t>
  </si>
  <si>
    <t>58301</t>
  </si>
  <si>
    <t>CITY OF WAPELLO</t>
  </si>
  <si>
    <t>58302</t>
  </si>
  <si>
    <t>CITY OF MORNING SUN</t>
  </si>
  <si>
    <t>58303</t>
  </si>
  <si>
    <t>CITY OF COLUMBUS JUNCTION</t>
  </si>
  <si>
    <t>58305</t>
  </si>
  <si>
    <t>CITY OF GRANDVIEW</t>
  </si>
  <si>
    <t>58306</t>
  </si>
  <si>
    <t>CITY OF COLUMBUS CITY</t>
  </si>
  <si>
    <t>58307</t>
  </si>
  <si>
    <t>CITY OF COTTER</t>
  </si>
  <si>
    <t>58308</t>
  </si>
  <si>
    <t>CITY OF FREDONIA</t>
  </si>
  <si>
    <t>58311</t>
  </si>
  <si>
    <t>CITY OF OAKVILLE</t>
  </si>
  <si>
    <t>58314</t>
  </si>
  <si>
    <t>CITY OF LETTS</t>
  </si>
  <si>
    <t>58318</t>
  </si>
  <si>
    <t>LETTS PUBLIC LIBRARY</t>
  </si>
  <si>
    <t>58320</t>
  </si>
  <si>
    <t>LOUISA REGIONAL SOLID WASTE</t>
  </si>
  <si>
    <t>58403</t>
  </si>
  <si>
    <t>ELIOT TWP LOUISA CO</t>
  </si>
  <si>
    <t>58530</t>
  </si>
  <si>
    <t>WAPELLO COMMUNITY SCHOOL DISTRICT</t>
  </si>
  <si>
    <t>58531</t>
  </si>
  <si>
    <t>COLUMBUS COMMUNITY SCHOOL DISTRICT</t>
  </si>
  <si>
    <t>58532</t>
  </si>
  <si>
    <t>MORNING SUN COMMUNITY SCHOOL DISTRICT</t>
  </si>
  <si>
    <t>58533</t>
  </si>
  <si>
    <t>LOUISA MUSCATINE COMMUNITY SCHOOL DIST</t>
  </si>
  <si>
    <t>59201</t>
  </si>
  <si>
    <t>LUCAS COUNTY</t>
  </si>
  <si>
    <t>59203</t>
  </si>
  <si>
    <t>LUCAS COUNTY AGRI</t>
  </si>
  <si>
    <t>59204</t>
  </si>
  <si>
    <t>LUCAS COUNTY HEALTH CENTER</t>
  </si>
  <si>
    <t>59301</t>
  </si>
  <si>
    <t>CITY OF RUSSELL</t>
  </si>
  <si>
    <t>59302</t>
  </si>
  <si>
    <t>CITY OF CHARITON</t>
  </si>
  <si>
    <t>59304</t>
  </si>
  <si>
    <t>CITY OF LUCAS</t>
  </si>
  <si>
    <t>59305</t>
  </si>
  <si>
    <t>CITY OF DERBY</t>
  </si>
  <si>
    <t>59307</t>
  </si>
  <si>
    <t>CITY OF WILLIAMSON</t>
  </si>
  <si>
    <t>59308</t>
  </si>
  <si>
    <t>HOUSING BOARD</t>
  </si>
  <si>
    <t>59309</t>
  </si>
  <si>
    <t>CHARITON MUNICIPAL WATER</t>
  </si>
  <si>
    <t>59562</t>
  </si>
  <si>
    <t>CHARITON COMMUNITY SCHOOL DISTRICT</t>
  </si>
  <si>
    <t>59603</t>
  </si>
  <si>
    <t>SOUTH IA AREA DETENTION SERV. AGCY.</t>
  </si>
  <si>
    <t>60201</t>
  </si>
  <si>
    <t>LYON COUNTY</t>
  </si>
  <si>
    <t>60204</t>
  </si>
  <si>
    <t>LYON COUNTY AGRICULTURAL EXT DISTRICT</t>
  </si>
  <si>
    <t>60301</t>
  </si>
  <si>
    <t>CITY OF ALVORD</t>
  </si>
  <si>
    <t>60302</t>
  </si>
  <si>
    <t>CITY OF LITTLE ROCK</t>
  </si>
  <si>
    <t>60303</t>
  </si>
  <si>
    <t>CITY OF GEORGE</t>
  </si>
  <si>
    <t>60304</t>
  </si>
  <si>
    <t>CITY OF LARCHWOOD</t>
  </si>
  <si>
    <t>60305</t>
  </si>
  <si>
    <t>CITY OF INWOOD</t>
  </si>
  <si>
    <t>60306</t>
  </si>
  <si>
    <t>CITY OF DOON</t>
  </si>
  <si>
    <t>60307</t>
  </si>
  <si>
    <t>CITY OF ROCK RAPIDS</t>
  </si>
  <si>
    <t>60308</t>
  </si>
  <si>
    <t>CITY OF LESTER</t>
  </si>
  <si>
    <t>60309</t>
  </si>
  <si>
    <t>ROCK RAPIDS PUBLIC LIBRARY</t>
  </si>
  <si>
    <t>60312</t>
  </si>
  <si>
    <t>ROCK RAPIDS MUNICIPAL HOUSING AGENCY</t>
  </si>
  <si>
    <t>60536</t>
  </si>
  <si>
    <t>WEST LYON COMMUNITY SCHOOL DISTRICT</t>
  </si>
  <si>
    <t>60538</t>
  </si>
  <si>
    <t>CENTRAL LYON COMMUNITY SCHOOL DISTRICT</t>
  </si>
  <si>
    <t>61201</t>
  </si>
  <si>
    <t>MADISON COUNTY</t>
  </si>
  <si>
    <t>61203</t>
  </si>
  <si>
    <t>MADISON COUNTY AGRI EXT DISTRICT</t>
  </si>
  <si>
    <t>61204</t>
  </si>
  <si>
    <t>MADISON COUNTY MEMORIAL HOSPITAL</t>
  </si>
  <si>
    <t>61301</t>
  </si>
  <si>
    <t>CITY OF WINTERSET</t>
  </si>
  <si>
    <t>61303</t>
  </si>
  <si>
    <t>CITY OF EARLHAM</t>
  </si>
  <si>
    <t>61304</t>
  </si>
  <si>
    <t>CITY OF TRURO</t>
  </si>
  <si>
    <t>61308</t>
  </si>
  <si>
    <t>CITY OF ST CHARLES</t>
  </si>
  <si>
    <t>61309</t>
  </si>
  <si>
    <t>CITY OF EAST PERU</t>
  </si>
  <si>
    <t>61311</t>
  </si>
  <si>
    <t>CITY OF MACKSBURG</t>
  </si>
  <si>
    <t>61312</t>
  </si>
  <si>
    <t>CITY OF BEVINGTON</t>
  </si>
  <si>
    <t>61313</t>
  </si>
  <si>
    <t>NORTH WARD PLAZA</t>
  </si>
  <si>
    <t>61315</t>
  </si>
  <si>
    <t>CITY OF PATTERSON</t>
  </si>
  <si>
    <t>61538</t>
  </si>
  <si>
    <t>EARLHAM COMMUNITY SCHOOL DISTRICT</t>
  </si>
  <si>
    <t>61540</t>
  </si>
  <si>
    <t>WINTERSET COMMUNITY SCHOOL DISTRICT</t>
  </si>
  <si>
    <t>61542</t>
  </si>
  <si>
    <t>INTERSTATE 35 COMMUNITY SCHOOL DISTRICT</t>
  </si>
  <si>
    <t>61601</t>
  </si>
  <si>
    <t>SOUTH CENTRAL IOWA LANDFILL AGENCY</t>
  </si>
  <si>
    <t>62201</t>
  </si>
  <si>
    <t>MAHASKA COUNTY</t>
  </si>
  <si>
    <t>62203</t>
  </si>
  <si>
    <t>MAHASKA COUNTY AGRI</t>
  </si>
  <si>
    <t>62204</t>
  </si>
  <si>
    <t>MAHASKA HEALTH PARTNERSHIP</t>
  </si>
  <si>
    <t>62209</t>
  </si>
  <si>
    <t>S C IA SOLID WASTE AGENCY</t>
  </si>
  <si>
    <t>62301</t>
  </si>
  <si>
    <t>CITY OF NEW SHARON</t>
  </si>
  <si>
    <t>62302</t>
  </si>
  <si>
    <t>CITY OF OSKALOOSA</t>
  </si>
  <si>
    <t>62304</t>
  </si>
  <si>
    <t>CITY OF FREMONT</t>
  </si>
  <si>
    <t>62305</t>
  </si>
  <si>
    <t>CITY OF UNIVERSITY PARK</t>
  </si>
  <si>
    <t>62306</t>
  </si>
  <si>
    <t>CITY OF LEIGHTON</t>
  </si>
  <si>
    <t>62307</t>
  </si>
  <si>
    <t>CITY OF BEACON</t>
  </si>
  <si>
    <t>62308</t>
  </si>
  <si>
    <t>CITY OF ROSE HILL</t>
  </si>
  <si>
    <t>62309</t>
  </si>
  <si>
    <t>CITY OF BARNES CITY</t>
  </si>
  <si>
    <t>62402</t>
  </si>
  <si>
    <t>CEDAR TOWNSHIP - MAHASKA COUNTY</t>
  </si>
  <si>
    <t>62580</t>
  </si>
  <si>
    <t>NORTH MAHASKA COMMUNITY SCHOOL DISTRICT</t>
  </si>
  <si>
    <t>62581</t>
  </si>
  <si>
    <t>OSKALOOSA COMMUNITY SCHOOL DISTRICT</t>
  </si>
  <si>
    <t>62601</t>
  </si>
  <si>
    <t>MAHASKA CO SOLID WASTE MGMT COMM</t>
  </si>
  <si>
    <t>62701</t>
  </si>
  <si>
    <t>OSKALOOSA WATER DEPT</t>
  </si>
  <si>
    <t>63201</t>
  </si>
  <si>
    <t>MARION COUNTY</t>
  </si>
  <si>
    <t>63204</t>
  </si>
  <si>
    <t>MARION COUNTY AGRI</t>
  </si>
  <si>
    <t>63209</t>
  </si>
  <si>
    <t>MARION COUNTY RURAL WATER DIST</t>
  </si>
  <si>
    <t>63301</t>
  </si>
  <si>
    <t>CITY OF KNOXVILLE</t>
  </si>
  <si>
    <t>63302</t>
  </si>
  <si>
    <t>CITY OF PELLA</t>
  </si>
  <si>
    <t>63306</t>
  </si>
  <si>
    <t>CITY OF PLEASANTVILLE</t>
  </si>
  <si>
    <t>63307</t>
  </si>
  <si>
    <t>CITY OF BUSSEY</t>
  </si>
  <si>
    <t>63312</t>
  </si>
  <si>
    <t>CITY OF MARYSVILLE</t>
  </si>
  <si>
    <t>63315</t>
  </si>
  <si>
    <t>CITY OF HAMILTON</t>
  </si>
  <si>
    <t>63316</t>
  </si>
  <si>
    <t>CITY OF SWAN</t>
  </si>
  <si>
    <t>63317</t>
  </si>
  <si>
    <t>CITY OF HARVEY</t>
  </si>
  <si>
    <t>63321</t>
  </si>
  <si>
    <t>CITY OF MELCHER-DALLAS</t>
  </si>
  <si>
    <t>63324</t>
  </si>
  <si>
    <t>KNOXVILLE LOW RENT HOUSING AGCY</t>
  </si>
  <si>
    <t>63589</t>
  </si>
  <si>
    <t>PLEASANTVILLE COMMUNITY SCHOOL DISTRICT</t>
  </si>
  <si>
    <t>63591</t>
  </si>
  <si>
    <t>TWIN CEDARS COMMUNITY SCHOOL DISTRICT</t>
  </si>
  <si>
    <t>63592</t>
  </si>
  <si>
    <t>KNOXVILLE COMMUNITY SCHOOL DISTRICT</t>
  </si>
  <si>
    <t>63593</t>
  </si>
  <si>
    <t>PELLA COMMUNITY SCHOOL DISTRICT</t>
  </si>
  <si>
    <t>63594</t>
  </si>
  <si>
    <t>MELCHER-DALLAS COMMUNITY SCHOOL DISTRICT</t>
  </si>
  <si>
    <t>63701</t>
  </si>
  <si>
    <t>KNOXVILLE WATERWORKS</t>
  </si>
  <si>
    <t>64001</t>
  </si>
  <si>
    <t>STATE - DEPT OF HUMAN SERVICES/MARSHALLTOWN</t>
  </si>
  <si>
    <t>64201</t>
  </si>
  <si>
    <t>MARSHALL COUNTY</t>
  </si>
  <si>
    <t>64203</t>
  </si>
  <si>
    <t>MARSHALL COUNTY AGRI EXT DISTRICT</t>
  </si>
  <si>
    <t>64302</t>
  </si>
  <si>
    <t>CITY OF STATE CENTER</t>
  </si>
  <si>
    <t>64303</t>
  </si>
  <si>
    <t>CITY OF MARSHALLTOWN</t>
  </si>
  <si>
    <t>64305</t>
  </si>
  <si>
    <t>GUTEKUNST PUBLIC LIBRARY</t>
  </si>
  <si>
    <t>64306</t>
  </si>
  <si>
    <t>CITY OF MELBOURNE</t>
  </si>
  <si>
    <t>64307</t>
  </si>
  <si>
    <t>CITY OF RHODES</t>
  </si>
  <si>
    <t>64308</t>
  </si>
  <si>
    <t>CITY OF GILMAN</t>
  </si>
  <si>
    <t>64309</t>
  </si>
  <si>
    <t>CITY OF ALBION</t>
  </si>
  <si>
    <t>64310</t>
  </si>
  <si>
    <t>CITY OF LISCOMB</t>
  </si>
  <si>
    <t>64312</t>
  </si>
  <si>
    <t>CITY OF ST ANTHONY</t>
  </si>
  <si>
    <t>64313</t>
  </si>
  <si>
    <t>CITY OF CLEMONS</t>
  </si>
  <si>
    <t>64316</t>
  </si>
  <si>
    <t>CITY OF LAUREL</t>
  </si>
  <si>
    <t>64317</t>
  </si>
  <si>
    <t>CITY OF LE GRAND</t>
  </si>
  <si>
    <t>64318</t>
  </si>
  <si>
    <t>CITY OF FERGUSON</t>
  </si>
  <si>
    <t>64319</t>
  </si>
  <si>
    <t>CITY OF HAVERHILL</t>
  </si>
  <si>
    <t>64543</t>
  </si>
  <si>
    <t>MARSHALLTOWN COMMUNITY SCHOOL DISTRICT</t>
  </si>
  <si>
    <t>64548</t>
  </si>
  <si>
    <t>WEST MARSHALL COMMUNITY SCHOOL DISTRICT</t>
  </si>
  <si>
    <t>64551</t>
  </si>
  <si>
    <t>IOWA VALLEY COMMUNITY COLLEGE DISTRICT</t>
  </si>
  <si>
    <t>64553</t>
  </si>
  <si>
    <t>EAST MARSHALL COMMUNITY SCHOOL DISTRICT</t>
  </si>
  <si>
    <t>64601</t>
  </si>
  <si>
    <t>REGION SIX PLANNING COMMISSION</t>
  </si>
  <si>
    <t>64603</t>
  </si>
  <si>
    <t>SOLID WASTE MANGT COMM MARSHALL CO</t>
  </si>
  <si>
    <t>64701</t>
  </si>
  <si>
    <t>MARSHALLTOWN WATER WORKS</t>
  </si>
  <si>
    <t>65001</t>
  </si>
  <si>
    <t>STATE - DEPT OF HUMAN SERVICES/GLENWOOD</t>
  </si>
  <si>
    <t>65201</t>
  </si>
  <si>
    <t>MILLS COUNTY</t>
  </si>
  <si>
    <t>65203</t>
  </si>
  <si>
    <t>MILLS COUNTY AGRI</t>
  </si>
  <si>
    <t>65301</t>
  </si>
  <si>
    <t>CITY OF GLENWOOD</t>
  </si>
  <si>
    <t>65302</t>
  </si>
  <si>
    <t>CITY OF MALVERN</t>
  </si>
  <si>
    <t>65303</t>
  </si>
  <si>
    <t>CITY OF SILVER CITY</t>
  </si>
  <si>
    <t>65306</t>
  </si>
  <si>
    <t>CITY OF EMERSON</t>
  </si>
  <si>
    <t>65307</t>
  </si>
  <si>
    <t>CITY OF HASTINGS</t>
  </si>
  <si>
    <t>65311</t>
  </si>
  <si>
    <t>CITY OF PACIFIC JUNCTION</t>
  </si>
  <si>
    <t>65312</t>
  </si>
  <si>
    <t>GLENWOOD MUNICIPAL UTILITIES</t>
  </si>
  <si>
    <t>65314</t>
  </si>
  <si>
    <t>LOW RENT HOUSING AGENCY OF MALVERN</t>
  </si>
  <si>
    <t>65315</t>
  </si>
  <si>
    <t>CITY OF HENDERSON</t>
  </si>
  <si>
    <t>65555</t>
  </si>
  <si>
    <t>GLENWOOD COMMUNITY SCHOOL DISTRICT</t>
  </si>
  <si>
    <t>66201</t>
  </si>
  <si>
    <t>MITCHELL COUNTY</t>
  </si>
  <si>
    <t>66203</t>
  </si>
  <si>
    <t>MITCHELL COUNTY REGIONAL HEALTH CENTER</t>
  </si>
  <si>
    <t>66204</t>
  </si>
  <si>
    <t>MITCHELL COUNTY AGRI EXT</t>
  </si>
  <si>
    <t>66208</t>
  </si>
  <si>
    <t>MITCHELL CO SOIL &amp; WATER CONS DIST</t>
  </si>
  <si>
    <t>66301</t>
  </si>
  <si>
    <t>CITY OF OSAGE</t>
  </si>
  <si>
    <t>66303</t>
  </si>
  <si>
    <t>CITY OF RICEVILLE</t>
  </si>
  <si>
    <t>66306</t>
  </si>
  <si>
    <t>CITY OF STACYVILLE</t>
  </si>
  <si>
    <t>66307</t>
  </si>
  <si>
    <t>CITY OF SAINT ANSGAR</t>
  </si>
  <si>
    <t>66309</t>
  </si>
  <si>
    <t>CITY OF MITCHELL</t>
  </si>
  <si>
    <t>66312</t>
  </si>
  <si>
    <t>CITY OF ORCHARD</t>
  </si>
  <si>
    <t>66313</t>
  </si>
  <si>
    <t>CITY OF CARPENTER</t>
  </si>
  <si>
    <t>66314</t>
  </si>
  <si>
    <t>CITY OF MCINTIRE</t>
  </si>
  <si>
    <t>66315</t>
  </si>
  <si>
    <t>STACYVILLE PUBLIC LIBRARY</t>
  </si>
  <si>
    <t>66553</t>
  </si>
  <si>
    <t>OSAGE COMMUNITY SCHOOL DISTRICT</t>
  </si>
  <si>
    <t>66555</t>
  </si>
  <si>
    <t>ST ANSGAR COMMUNITY SCHOOL DISTRICT</t>
  </si>
  <si>
    <t>66701</t>
  </si>
  <si>
    <t>OSAGE MUNICIPAL LIGHT AND POWER</t>
  </si>
  <si>
    <t>66702</t>
  </si>
  <si>
    <t>OSAGE MUNICIPAL GASWORKS</t>
  </si>
  <si>
    <t>67201</t>
  </si>
  <si>
    <t>MONONA COUNTY</t>
  </si>
  <si>
    <t>67203</t>
  </si>
  <si>
    <t>MONONA COUNTY AGRI EXTENSION DISTRI</t>
  </si>
  <si>
    <t>67205</t>
  </si>
  <si>
    <t>MONONA COUNTY ASSESSOR</t>
  </si>
  <si>
    <t>67207</t>
  </si>
  <si>
    <t>LITTLE SIOUX DRAINAGE DISTRICT</t>
  </si>
  <si>
    <t>67301</t>
  </si>
  <si>
    <t>CITY OF ONAWA</t>
  </si>
  <si>
    <t>67302</t>
  </si>
  <si>
    <t>CITY OF MAPLETON</t>
  </si>
  <si>
    <t>67303</t>
  </si>
  <si>
    <t>CITY OF UTE</t>
  </si>
  <si>
    <t>67304</t>
  </si>
  <si>
    <t>CITY OF WHITING</t>
  </si>
  <si>
    <t>67305</t>
  </si>
  <si>
    <t>CITY OF MOORHEAD</t>
  </si>
  <si>
    <t>67306</t>
  </si>
  <si>
    <t>CITY OF SOLDIER</t>
  </si>
  <si>
    <t>67308</t>
  </si>
  <si>
    <t>CITY OF CASTANA</t>
  </si>
  <si>
    <t>67311</t>
  </si>
  <si>
    <t>CITY OF RODNEY</t>
  </si>
  <si>
    <t>67312</t>
  </si>
  <si>
    <t>CITY OF BLENCOE</t>
  </si>
  <si>
    <t>67313</t>
  </si>
  <si>
    <t>LOW RENT HOUSING AGENCY OF ONAWA</t>
  </si>
  <si>
    <t>67545</t>
  </si>
  <si>
    <t>WHITING COMMUNITY SCHOOL DISTRICT</t>
  </si>
  <si>
    <t>67549</t>
  </si>
  <si>
    <t>WEST MONONA COMMUNITY SCHOOL DISTRICT</t>
  </si>
  <si>
    <t>68201</t>
  </si>
  <si>
    <t>MONROE COUNTY</t>
  </si>
  <si>
    <t>68203</t>
  </si>
  <si>
    <t>MONROE COUNTY AGRICULTURAL EXT. DISTRICT</t>
  </si>
  <si>
    <t>68204</t>
  </si>
  <si>
    <t>MONROE COUNTY HOSPITAL</t>
  </si>
  <si>
    <t>68301</t>
  </si>
  <si>
    <t>CITY OF ALBIA</t>
  </si>
  <si>
    <t>68304</t>
  </si>
  <si>
    <t>CITY OF LOVILIA</t>
  </si>
  <si>
    <t>68305</t>
  </si>
  <si>
    <t>CITY OF MELROSE</t>
  </si>
  <si>
    <t>68307</t>
  </si>
  <si>
    <t>ALBIA LOW RENT HOUSING AGENCY</t>
  </si>
  <si>
    <t>68549</t>
  </si>
  <si>
    <t>ALBIA COMMUNITY SCHOOL DISTRICT</t>
  </si>
  <si>
    <t>68701</t>
  </si>
  <si>
    <t>ALBIA MUNICIPAL WATERWORKS</t>
  </si>
  <si>
    <t>69201</t>
  </si>
  <si>
    <t>MONTGOMERY COUNTY</t>
  </si>
  <si>
    <t>69203</t>
  </si>
  <si>
    <t>MONTGOMERY CO AGRI EXTENSION DISTRI</t>
  </si>
  <si>
    <t>69205</t>
  </si>
  <si>
    <t>MONTGOMERY COUNTY MEMORIAL HOSPITAL</t>
  </si>
  <si>
    <t>69301</t>
  </si>
  <si>
    <t>CITY OF RED OAK</t>
  </si>
  <si>
    <t>69303</t>
  </si>
  <si>
    <t>CITY OF VILLISCA</t>
  </si>
  <si>
    <t>69304</t>
  </si>
  <si>
    <t>CITY OF STANTON</t>
  </si>
  <si>
    <t>69308</t>
  </si>
  <si>
    <t>CITY OF ELLIOTT</t>
  </si>
  <si>
    <t>69311</t>
  </si>
  <si>
    <t>CITY OF COBURG</t>
  </si>
  <si>
    <t>69312</t>
  </si>
  <si>
    <t>STANTON HOUSING COMMISSION</t>
  </si>
  <si>
    <t>69313</t>
  </si>
  <si>
    <t>CITY OF GRANT</t>
  </si>
  <si>
    <t>69314</t>
  </si>
  <si>
    <t>LOW RENT HOUSING AGENCY OF RED OAK</t>
  </si>
  <si>
    <t>69315</t>
  </si>
  <si>
    <t>VILLISCA LOW RENT HOUSING</t>
  </si>
  <si>
    <t>69530</t>
  </si>
  <si>
    <t>VILLISCA COMMUNITY SCHOOL DISTRICT</t>
  </si>
  <si>
    <t>69531</t>
  </si>
  <si>
    <t>RED OAK COMMUNITY SCHOOL DISTRICT</t>
  </si>
  <si>
    <t>69532</t>
  </si>
  <si>
    <t>STANTON COMMUNITY SCHOOL DISTRICT</t>
  </si>
  <si>
    <t>69701</t>
  </si>
  <si>
    <t>VILLISCA MUNICIPAL POWER PLANT</t>
  </si>
  <si>
    <t>70201</t>
  </si>
  <si>
    <t>MUSCATINE COUNTY</t>
  </si>
  <si>
    <t>70204</t>
  </si>
  <si>
    <t>MUSCATINE COUNTY AGRI EXTENSION OFFICE</t>
  </si>
  <si>
    <t>70205</t>
  </si>
  <si>
    <t>MUSCATINE LOUISA DRAINAGE DIST 13</t>
  </si>
  <si>
    <t>70206</t>
  </si>
  <si>
    <t>MUSCATINE GENERAL HOSPITAL</t>
  </si>
  <si>
    <t>70211</t>
  </si>
  <si>
    <t>MUSCATINE CO SOIL &amp; WATER CONS DIST</t>
  </si>
  <si>
    <t>70302</t>
  </si>
  <si>
    <t>CITY OF WILTON</t>
  </si>
  <si>
    <t>70303</t>
  </si>
  <si>
    <t>CITY OF WEST LIBERTY</t>
  </si>
  <si>
    <t>70304</t>
  </si>
  <si>
    <t>CITY OF MUSCATINE</t>
  </si>
  <si>
    <t>70307</t>
  </si>
  <si>
    <t>CITY OF NICHOLS</t>
  </si>
  <si>
    <t>70316</t>
  </si>
  <si>
    <t>CITY OF ATALISSA</t>
  </si>
  <si>
    <t>70317</t>
  </si>
  <si>
    <t>CITY OF CONESVILLE</t>
  </si>
  <si>
    <t>70318</t>
  </si>
  <si>
    <t>CITY OF STOCKTON</t>
  </si>
  <si>
    <t>70319</t>
  </si>
  <si>
    <t>CITY OF FRUITLAND</t>
  </si>
  <si>
    <t>70507</t>
  </si>
  <si>
    <t>MUSCATINE COMMUNITY SCHOOL DISTRICT</t>
  </si>
  <si>
    <t>70542</t>
  </si>
  <si>
    <t>WEST LIBERTY COMMUNITY SCHOOL DISTRICT</t>
  </si>
  <si>
    <t>70543</t>
  </si>
  <si>
    <t>WILTON COMMUNITY SCHOOL DISTRICT</t>
  </si>
  <si>
    <t>70703</t>
  </si>
  <si>
    <t>MUSCATINE POWER AND WATER</t>
  </si>
  <si>
    <t>70704</t>
  </si>
  <si>
    <t>WILTON MUNICIPAL LIGHT &amp; POWER</t>
  </si>
  <si>
    <t>71201</t>
  </si>
  <si>
    <t>O'BRIEN COUNTY</t>
  </si>
  <si>
    <t>71203</t>
  </si>
  <si>
    <t>O'BRIEN COUNTY AGRI EXT DISTRICT</t>
  </si>
  <si>
    <t>71301</t>
  </si>
  <si>
    <t>CITY OF PRIMGHAR</t>
  </si>
  <si>
    <t>71302</t>
  </si>
  <si>
    <t>CITY OF SHELDON</t>
  </si>
  <si>
    <t>71303</t>
  </si>
  <si>
    <t>CITY OF HARTLEY</t>
  </si>
  <si>
    <t>71306</t>
  </si>
  <si>
    <t>CITY OF PAULLINA</t>
  </si>
  <si>
    <t>71310</t>
  </si>
  <si>
    <t>CITY OF SUTHERLAND</t>
  </si>
  <si>
    <t>71312</t>
  </si>
  <si>
    <t>CITY OF SANBORN</t>
  </si>
  <si>
    <t>71314</t>
  </si>
  <si>
    <t>PRIMGHAR PUBLIC LIBRARY</t>
  </si>
  <si>
    <t>71317</t>
  </si>
  <si>
    <t>CITY OF ARCHER</t>
  </si>
  <si>
    <t>71319</t>
  </si>
  <si>
    <t>CITY OF CALUMET</t>
  </si>
  <si>
    <t>71320</t>
  </si>
  <si>
    <t>ARCHER PUBLIC LIBRARY</t>
  </si>
  <si>
    <t>71401</t>
  </si>
  <si>
    <t>PRAIRIE VIEW CEMETERY - O'BRIEN COUNTY</t>
  </si>
  <si>
    <t>71530</t>
  </si>
  <si>
    <t>HARTLEY-MELVIN-SANBORN COMM SCHOOL DIST</t>
  </si>
  <si>
    <t>71534</t>
  </si>
  <si>
    <t>SHELDON COMMUNITY SCHOOL DISTRICT</t>
  </si>
  <si>
    <t>71535</t>
  </si>
  <si>
    <t>NORTHWEST IOWA COMMUNITY COLLEGE</t>
  </si>
  <si>
    <t>71537</t>
  </si>
  <si>
    <t>SOUTH O'BRIEN COMMUNITY SCHOOL DISTRICT</t>
  </si>
  <si>
    <t>71601</t>
  </si>
  <si>
    <t>S &amp; H SOLID WASTE COLLECTION AGENCY</t>
  </si>
  <si>
    <t>71701</t>
  </si>
  <si>
    <t>SANBORN MUNICIPAL LIGHT PLANT</t>
  </si>
  <si>
    <t>72201</t>
  </si>
  <si>
    <t>OSCEOLA COUNTY</t>
  </si>
  <si>
    <t>72203</t>
  </si>
  <si>
    <t>OSCEOLA COUNTY AGRI EXTENSION DISTRICT</t>
  </si>
  <si>
    <t>72206</t>
  </si>
  <si>
    <t>OSCEOLA CO SOIL &amp; WATER CONS DIST</t>
  </si>
  <si>
    <t>72301</t>
  </si>
  <si>
    <t>CITY OF SIBLEY</t>
  </si>
  <si>
    <t>72302</t>
  </si>
  <si>
    <t>CITY OF MELVIN</t>
  </si>
  <si>
    <t>72304</t>
  </si>
  <si>
    <t>CITY OF OCHEYEDAN</t>
  </si>
  <si>
    <t>72306</t>
  </si>
  <si>
    <t>CITY OF ASHTON</t>
  </si>
  <si>
    <t>72308</t>
  </si>
  <si>
    <t>CITY OF HARRIS</t>
  </si>
  <si>
    <t>72310</t>
  </si>
  <si>
    <t>MELVIN PUBLIC LIBRARY</t>
  </si>
  <si>
    <t>72401</t>
  </si>
  <si>
    <t>EAST WEST HOLMAN TOWNSHIP - OSCEOLA CO</t>
  </si>
  <si>
    <t>72511</t>
  </si>
  <si>
    <t>SIBLEY-OCHEYEDAN COMMUNITY SCHOOL DIST</t>
  </si>
  <si>
    <t>72601</t>
  </si>
  <si>
    <t>OSCEOLA COUNTY ECONOMIC DEVELPMENT COMM</t>
  </si>
  <si>
    <t>73001</t>
  </si>
  <si>
    <t>STATE - DEPT OF HUMAN SERVICES/CLARINDA</t>
  </si>
  <si>
    <t>73201</t>
  </si>
  <si>
    <t>PAGE COUNTY</t>
  </si>
  <si>
    <t>73203</t>
  </si>
  <si>
    <t>PAGE COUNTY AGRICULTURAL EXT OFFICE</t>
  </si>
  <si>
    <t>73301</t>
  </si>
  <si>
    <t>CITY OF SHENANDOAH</t>
  </si>
  <si>
    <t>73302</t>
  </si>
  <si>
    <t>CITY OF CLARINDA</t>
  </si>
  <si>
    <t>73303</t>
  </si>
  <si>
    <t>CLARINDA REGIONAL HEALTH CENTER</t>
  </si>
  <si>
    <t>73304</t>
  </si>
  <si>
    <t>CITY OF COIN</t>
  </si>
  <si>
    <t>73306</t>
  </si>
  <si>
    <t>CITY OF BLANCHARD</t>
  </si>
  <si>
    <t>73309</t>
  </si>
  <si>
    <t>CITY OF ESSEX</t>
  </si>
  <si>
    <t>73311</t>
  </si>
  <si>
    <t>CITY OF COLLEGE SPRINGS</t>
  </si>
  <si>
    <t>73312</t>
  </si>
  <si>
    <t>CITY OF BRADDYVILLE</t>
  </si>
  <si>
    <t>73313</t>
  </si>
  <si>
    <t>CITY OF HEPBURN</t>
  </si>
  <si>
    <t>73316</t>
  </si>
  <si>
    <t>CITY OF SHAMBAUGH</t>
  </si>
  <si>
    <t>73319</t>
  </si>
  <si>
    <t>CITY OF YORKTOWN</t>
  </si>
  <si>
    <t>73321</t>
  </si>
  <si>
    <t>SOUTHVIEW VILLAGE LOW RENT HOUSING</t>
  </si>
  <si>
    <t>73322</t>
  </si>
  <si>
    <t>COLLEGE SPRINGS MUNICIPAL WATER SYSTEM</t>
  </si>
  <si>
    <t>73323</t>
  </si>
  <si>
    <t>CLARINDA LOW RENT HOUSING AGENCY</t>
  </si>
  <si>
    <t>73324</t>
  </si>
  <si>
    <t>SHENANDOAH LOW RENT HOUSING</t>
  </si>
  <si>
    <t>73552</t>
  </si>
  <si>
    <t>SHENANDOAH COMMUNITY SCHOOL DISTRICT</t>
  </si>
  <si>
    <t>73553</t>
  </si>
  <si>
    <t>SOUTH PAGE COMMUNITY SCHOOL DISTRICT</t>
  </si>
  <si>
    <t>73555</t>
  </si>
  <si>
    <t>CLARINDA COMMUNITY SCHOOL DISTRICT</t>
  </si>
  <si>
    <t>73556</t>
  </si>
  <si>
    <t>ESSEX COMMUNITY SCHOOL DISTRICT</t>
  </si>
  <si>
    <t>73601</t>
  </si>
  <si>
    <t>PAGE COUNTY LANDFILL ASSOCIATION</t>
  </si>
  <si>
    <t>74201</t>
  </si>
  <si>
    <t>PALO ALTO COUNTY</t>
  </si>
  <si>
    <t>74203</t>
  </si>
  <si>
    <t>PALO ALTO COUNTY EXTENSION OFFICE</t>
  </si>
  <si>
    <t>74205</t>
  </si>
  <si>
    <t>PALO ALTO COUNTY HEALTH SYSTEM</t>
  </si>
  <si>
    <t>74207</t>
  </si>
  <si>
    <t>PALO ALTO CO SOIL &amp; WATER CONS DIST</t>
  </si>
  <si>
    <t>74301</t>
  </si>
  <si>
    <t>CITY OF EMMETSBURG</t>
  </si>
  <si>
    <t>74302</t>
  </si>
  <si>
    <t>CITY OF GRAETTINGER</t>
  </si>
  <si>
    <t>74303</t>
  </si>
  <si>
    <t>CITY OF WEST BEND</t>
  </si>
  <si>
    <t>74305</t>
  </si>
  <si>
    <t>CITY OF RUTHVEN</t>
  </si>
  <si>
    <t>74306</t>
  </si>
  <si>
    <t>CITY OF AYRSHIRE</t>
  </si>
  <si>
    <t>74307</t>
  </si>
  <si>
    <t>CITY OF CYLINDER</t>
  </si>
  <si>
    <t>74308</t>
  </si>
  <si>
    <t>CITY OF MALLARD</t>
  </si>
  <si>
    <t>74311</t>
  </si>
  <si>
    <t>CITY OF CURLEW</t>
  </si>
  <si>
    <t>74312</t>
  </si>
  <si>
    <t>CITY OF RODMAN</t>
  </si>
  <si>
    <t>74314</t>
  </si>
  <si>
    <t>EMMETSBURG LOW RENT HOUSING</t>
  </si>
  <si>
    <t>74508</t>
  </si>
  <si>
    <t>RUTHVEN-AYRSHIRE COMMUNITY SCHOOL DIST</t>
  </si>
  <si>
    <t>74529</t>
  </si>
  <si>
    <t>WEST BEND-MALLARD COMMUNITY SCHOOL DIST</t>
  </si>
  <si>
    <t>74530</t>
  </si>
  <si>
    <t>EMMETSBURG COMMUNITY SCHOOL DISTRICT</t>
  </si>
  <si>
    <t>74602</t>
  </si>
  <si>
    <t>UPPER DES MOINES OPPORTUNITY INC</t>
  </si>
  <si>
    <t>74603</t>
  </si>
  <si>
    <t>LOST ISLAND SANITARY DISTRICT</t>
  </si>
  <si>
    <t>74701</t>
  </si>
  <si>
    <t>GRAETTINGER MUNICIPAL LIGHT PLANT</t>
  </si>
  <si>
    <t>74702</t>
  </si>
  <si>
    <t>EMMETSBURG MUNICIPAL UTILITIES</t>
  </si>
  <si>
    <t>75201</t>
  </si>
  <si>
    <t>PLYMOUTH COUNTY</t>
  </si>
  <si>
    <t>75203</t>
  </si>
  <si>
    <t>PLYMOUTH COUNTY AGRI EXT DISTRICT</t>
  </si>
  <si>
    <t>75204</t>
  </si>
  <si>
    <t>PLYMOUTH COUNTY ASSESSOR</t>
  </si>
  <si>
    <t>75207</t>
  </si>
  <si>
    <t>PLYMOUTH CO SOIL &amp; WATER CONS DEPT</t>
  </si>
  <si>
    <t>75301</t>
  </si>
  <si>
    <t>CITY OF AKRON</t>
  </si>
  <si>
    <t>75302</t>
  </si>
  <si>
    <t>CITY OF REMSEN</t>
  </si>
  <si>
    <t>75303</t>
  </si>
  <si>
    <t>CITY OF HINTON</t>
  </si>
  <si>
    <t>75304</t>
  </si>
  <si>
    <t>CITY OF KINGSLEY</t>
  </si>
  <si>
    <t>75305</t>
  </si>
  <si>
    <t>CITY OF LE MARS</t>
  </si>
  <si>
    <t>75306</t>
  </si>
  <si>
    <t>CITY OF MERRILL</t>
  </si>
  <si>
    <t>75311</t>
  </si>
  <si>
    <t>CITY OF WESTFIELD</t>
  </si>
  <si>
    <t>75312</t>
  </si>
  <si>
    <t>AKRON CARE CENTER, INC</t>
  </si>
  <si>
    <t>75313</t>
  </si>
  <si>
    <t>CITY OF BRUNSVILLE</t>
  </si>
  <si>
    <t>75314</t>
  </si>
  <si>
    <t>CITY OF CRAIG</t>
  </si>
  <si>
    <t>75315</t>
  </si>
  <si>
    <t>CITY OF OYENS</t>
  </si>
  <si>
    <t>75316</t>
  </si>
  <si>
    <t>FLOYD VALLEY HOSPITAL</t>
  </si>
  <si>
    <t>75317</t>
  </si>
  <si>
    <t>CITY OF STRUBLE</t>
  </si>
  <si>
    <t>75550</t>
  </si>
  <si>
    <t>HINTON COMMUNITY SCHOOL DISTRICT</t>
  </si>
  <si>
    <t>75553</t>
  </si>
  <si>
    <t>LEMARS COMMUNITY SCHOOL DISTRICT</t>
  </si>
  <si>
    <t>75554</t>
  </si>
  <si>
    <t>AKRON-WESTFIELD COMMUNITY SCHOOL DISTRIC</t>
  </si>
  <si>
    <t>75557</t>
  </si>
  <si>
    <t>KINGSLEY-PIERSON COMMUNITY SCHOOL DIST</t>
  </si>
  <si>
    <t>75558</t>
  </si>
  <si>
    <t>REMSEN-UNION COMMUNITY SCHOOL DISTRICT</t>
  </si>
  <si>
    <t>75601</t>
  </si>
  <si>
    <t>PLYMOUTH CO SOLID WASTE AGY</t>
  </si>
  <si>
    <t>76201</t>
  </si>
  <si>
    <t>POCAHONTAS COUNTY</t>
  </si>
  <si>
    <t>76203</t>
  </si>
  <si>
    <t>POCAHONTAS COUNTY AGR EXT DISTRICT</t>
  </si>
  <si>
    <t>76207</t>
  </si>
  <si>
    <t>POCAHONTAS CO SOIL &amp; WATER CONS DIST</t>
  </si>
  <si>
    <t>76301</t>
  </si>
  <si>
    <t>CITY OF FONDA</t>
  </si>
  <si>
    <t>76302</t>
  </si>
  <si>
    <t>CITY OF POCAHONTAS</t>
  </si>
  <si>
    <t>76303</t>
  </si>
  <si>
    <t>CITY OF ROLFE</t>
  </si>
  <si>
    <t>76304</t>
  </si>
  <si>
    <t>CITY OF GILMORE CITY</t>
  </si>
  <si>
    <t>76305</t>
  </si>
  <si>
    <t>CITY OF LAURENS</t>
  </si>
  <si>
    <t>76306</t>
  </si>
  <si>
    <t>CITY OF PALMER</t>
  </si>
  <si>
    <t>76307</t>
  </si>
  <si>
    <t>CITY OF HAVELOCK</t>
  </si>
  <si>
    <t>76309</t>
  </si>
  <si>
    <t>CITY OF PLOVER</t>
  </si>
  <si>
    <t>76313</t>
  </si>
  <si>
    <t>CITY OF VARINA</t>
  </si>
  <si>
    <t>76315</t>
  </si>
  <si>
    <t>POCAHONTAS COMMUNITY HOSPITAL</t>
  </si>
  <si>
    <t>76539</t>
  </si>
  <si>
    <t>POCAHONTAS AREA COMMUNITY SCHOOL DISTRIC</t>
  </si>
  <si>
    <t>76540</t>
  </si>
  <si>
    <t>LAURENS-MARATHON COMMUNITY SCHOOL DIST</t>
  </si>
  <si>
    <t>76601</t>
  </si>
  <si>
    <t>POCAHONTAS COUNTY SOLID WASTE COMMISSION</t>
  </si>
  <si>
    <t>76701</t>
  </si>
  <si>
    <t>LAURENS MUNICIPAL POWER &amp; COMMUNICATIONS</t>
  </si>
  <si>
    <t>77002</t>
  </si>
  <si>
    <t>STATE - ELDER AFFAIRS</t>
  </si>
  <si>
    <t>77003</t>
  </si>
  <si>
    <t>STATE - DEPT OF AGRICULTURE</t>
  </si>
  <si>
    <t>77007</t>
  </si>
  <si>
    <t>STATE - ATTORNEY GENERAL</t>
  </si>
  <si>
    <t>77008</t>
  </si>
  <si>
    <t>STATE - AUDITOR OF STATE</t>
  </si>
  <si>
    <t>77009</t>
  </si>
  <si>
    <t>STATE - BANKING/DEPT OF COMMERCE</t>
  </si>
  <si>
    <t>77010</t>
  </si>
  <si>
    <t>STATE - ALCOHOLIC BEVERAGE/DEPT OF COMMERCE</t>
  </si>
  <si>
    <t>77012</t>
  </si>
  <si>
    <t>STATE - DEPT OF MANAGEMENT</t>
  </si>
  <si>
    <t>77013</t>
  </si>
  <si>
    <t>STATE - ETHICS &amp; CAMPAIGN DISCLOSURE COMM</t>
  </si>
  <si>
    <t>77014</t>
  </si>
  <si>
    <t>STATE - LEGISLATIVE-CITIZENS AIDE</t>
  </si>
  <si>
    <t>77015</t>
  </si>
  <si>
    <t>STATE - CIVIL RIGHTS COMMISSION</t>
  </si>
  <si>
    <t>77016</t>
  </si>
  <si>
    <t>STATE - DEPARTMENT OF COMMERCE</t>
  </si>
  <si>
    <t>77018</t>
  </si>
  <si>
    <t>STATE - DEPARTMENT OF NATURAL RESOURCES</t>
  </si>
  <si>
    <t>77019</t>
  </si>
  <si>
    <t>STATE - JUDICIAL BRANCH</t>
  </si>
  <si>
    <t>77021</t>
  </si>
  <si>
    <t>STATE - IOWA ECONOMIC DEVELOPMENT AUTHORITY</t>
  </si>
  <si>
    <t>77022</t>
  </si>
  <si>
    <t>STATE - DEPARTMENT FOR THE BLIND</t>
  </si>
  <si>
    <t>77027</t>
  </si>
  <si>
    <t>STATE - WORKFORCE DEVELOPMENT</t>
  </si>
  <si>
    <t>77033</t>
  </si>
  <si>
    <t>IOWA STATE FAIR BOARD</t>
  </si>
  <si>
    <t>77034</t>
  </si>
  <si>
    <t>STATE - LEGISLATIVE - HOUSE</t>
  </si>
  <si>
    <t>77035</t>
  </si>
  <si>
    <t>STATE - LEGISLATIVE - SENATE</t>
  </si>
  <si>
    <t>77037</t>
  </si>
  <si>
    <t>STATE - OFFICE OF GOVERNOR</t>
  </si>
  <si>
    <t>77038</t>
  </si>
  <si>
    <t>STATE - DEPT OF PUBLIC HEALTH</t>
  </si>
  <si>
    <t>77039</t>
  </si>
  <si>
    <t>STATE - DEPT OF EDUCATION/COLLEGE AID</t>
  </si>
  <si>
    <t>77040</t>
  </si>
  <si>
    <t>STATE - IOWA FINANCE AUTHORITY</t>
  </si>
  <si>
    <t>77043</t>
  </si>
  <si>
    <t>STATE - DEPT OF COMMERCE/INSURANCE</t>
  </si>
  <si>
    <t>77045</t>
  </si>
  <si>
    <t>STATE - LAW ENFORCEMENT ACADEMY</t>
  </si>
  <si>
    <t>77048</t>
  </si>
  <si>
    <t>STATE - IOWA LEGISLATIVE SERVICE BUREAU</t>
  </si>
  <si>
    <t>77052</t>
  </si>
  <si>
    <t>STATE - DEPT OF CULTURAL AFFAIRS</t>
  </si>
  <si>
    <t>77060</t>
  </si>
  <si>
    <t>STATE - PAROLE BOARD</t>
  </si>
  <si>
    <t>77062</t>
  </si>
  <si>
    <t>STATE - PUBLIC DEFENSE</t>
  </si>
  <si>
    <t>77064</t>
  </si>
  <si>
    <t>STATE - PUBLIC EMPLOYMENT RELATIONS</t>
  </si>
  <si>
    <t>77065</t>
  </si>
  <si>
    <t>STATE - DEPARTMENT OF EDUCATION</t>
  </si>
  <si>
    <t>77066</t>
  </si>
  <si>
    <t>STATE - DEPARTMENT OF PUBLIC SAFETY</t>
  </si>
  <si>
    <t>77068</t>
  </si>
  <si>
    <t>STATE - BOARD OF REGENTS</t>
  </si>
  <si>
    <t>77069</t>
  </si>
  <si>
    <t>DEPT OF ADMINISTRATIVE SERVICES</t>
  </si>
  <si>
    <t>77070</t>
  </si>
  <si>
    <t>STATE - SECRETARY OF STATE</t>
  </si>
  <si>
    <t>77072</t>
  </si>
  <si>
    <t>STATE - DEPT OF HUMAN SERVICES/ADMIN</t>
  </si>
  <si>
    <t>77077</t>
  </si>
  <si>
    <t>STATE - DEPT OF CORRECTIONS/MITCHELLVILLE</t>
  </si>
  <si>
    <t>77078</t>
  </si>
  <si>
    <t>STATE - TREASURER OF STATE</t>
  </si>
  <si>
    <t>77080</t>
  </si>
  <si>
    <t>STATE - DEPT OF EDUCATION/VOCATIONAL REHAB</t>
  </si>
  <si>
    <t>77084</t>
  </si>
  <si>
    <t>OFFICE OF PROFESSIONAL REGULATION</t>
  </si>
  <si>
    <t>77090</t>
  </si>
  <si>
    <t>STATE - DEPARTMENT OF COMMERCE/CREDIT UNION</t>
  </si>
  <si>
    <t>77093</t>
  </si>
  <si>
    <t>STATE - DEPT OF CORRECTIONS/CLARINDA</t>
  </si>
  <si>
    <t>77096</t>
  </si>
  <si>
    <t>STATE - IOWA PUBLIC TELEVISION</t>
  </si>
  <si>
    <t>77099</t>
  </si>
  <si>
    <t>STATE - CONSUMER ADVOCATE</t>
  </si>
  <si>
    <t>77101</t>
  </si>
  <si>
    <t>STATE - DEPARTMENT OF CORRECTION</t>
  </si>
  <si>
    <t>77105</t>
  </si>
  <si>
    <t>STATE - LOTTERY</t>
  </si>
  <si>
    <t>77110</t>
  </si>
  <si>
    <t>5TH JUDICIAL DIST DEPT CORR SERVICES</t>
  </si>
  <si>
    <t>77111</t>
  </si>
  <si>
    <t>STATE - DEPT OF INSPECTIONS &amp; APPEALS</t>
  </si>
  <si>
    <t>77116</t>
  </si>
  <si>
    <t>STATE - DEPARTMENT OF HUMAN RIGHTS</t>
  </si>
  <si>
    <t>77120</t>
  </si>
  <si>
    <t>STATE - GOVENOR'S ALLIANCE ON SUBSTANCE ABU</t>
  </si>
  <si>
    <t>77123</t>
  </si>
  <si>
    <t>STATE - IOWA TELECOMMUNICTIONS &amp; TECH NETWORK</t>
  </si>
  <si>
    <t>77201</t>
  </si>
  <si>
    <t>POLK COUNTY</t>
  </si>
  <si>
    <t>77202</t>
  </si>
  <si>
    <t>BROADLAWNS MEDICAL CENTER</t>
  </si>
  <si>
    <t>77204</t>
  </si>
  <si>
    <t>POLK COUNTY AGRICULTURAL EXTENSION DIST</t>
  </si>
  <si>
    <t>77205</t>
  </si>
  <si>
    <t>POLK COUNTY ASSESSOR</t>
  </si>
  <si>
    <t>77213</t>
  </si>
  <si>
    <t>POLK COUNTY SOIL &amp; WATER CONS DISTRICT</t>
  </si>
  <si>
    <t>77301</t>
  </si>
  <si>
    <t>CITY OF WEST DES MOINES</t>
  </si>
  <si>
    <t>77303</t>
  </si>
  <si>
    <t>CITY OF MITCHELLVILLE</t>
  </si>
  <si>
    <t>77304</t>
  </si>
  <si>
    <t>CITY OF DES MOINES</t>
  </si>
  <si>
    <t>77305</t>
  </si>
  <si>
    <t>CITY OF URBANDALE</t>
  </si>
  <si>
    <t>77307</t>
  </si>
  <si>
    <t>CITY OF ALTOONA</t>
  </si>
  <si>
    <t>77308</t>
  </si>
  <si>
    <t>CITY OF GRIMES</t>
  </si>
  <si>
    <t>77309</t>
  </si>
  <si>
    <t>CITY OF ANKENY</t>
  </si>
  <si>
    <t>77310</t>
  </si>
  <si>
    <t>CITY OF BONDURANT</t>
  </si>
  <si>
    <t>77314</t>
  </si>
  <si>
    <t>CITY OF WINDSOR HEIGHTS</t>
  </si>
  <si>
    <t>77317</t>
  </si>
  <si>
    <t>CITY OF ELKHART</t>
  </si>
  <si>
    <t>77318</t>
  </si>
  <si>
    <t>CITY OF RUNNELLS</t>
  </si>
  <si>
    <t>77320</t>
  </si>
  <si>
    <t>CITY OF CLIVE</t>
  </si>
  <si>
    <t>77321</t>
  </si>
  <si>
    <t>CITY OF PLEASANT HILL</t>
  </si>
  <si>
    <t>77322</t>
  </si>
  <si>
    <t>CITY OF POLK CITY</t>
  </si>
  <si>
    <t>77330</t>
  </si>
  <si>
    <t>CITY OF JOHNSTON</t>
  </si>
  <si>
    <t>77331</t>
  </si>
  <si>
    <t>CITY OF ALLEMAN</t>
  </si>
  <si>
    <t>77402</t>
  </si>
  <si>
    <t>SAYLOR TOWNSHIP TRUSTEES - POLK COUNTY</t>
  </si>
  <si>
    <t>77515</t>
  </si>
  <si>
    <t>JOHNSTON COMMUNITY SCHOOL DISTRICT</t>
  </si>
  <si>
    <t>77517</t>
  </si>
  <si>
    <t>SAYDEL COMMUNITY SCHOOL DISTRICT</t>
  </si>
  <si>
    <t>77559</t>
  </si>
  <si>
    <t>WEST DES MOINES COMMUNITY SCHOOL DIST</t>
  </si>
  <si>
    <t>77560</t>
  </si>
  <si>
    <t>ANKENY COMMUNITY SCHOOL DISTRICT</t>
  </si>
  <si>
    <t>77563</t>
  </si>
  <si>
    <t>NORTH POLK COMMUNITY SCHOOL DISTRICT</t>
  </si>
  <si>
    <t>77565</t>
  </si>
  <si>
    <t>DES MOINES INDEPENDENT COMM SCHOOL DIST</t>
  </si>
  <si>
    <t>77566</t>
  </si>
  <si>
    <t>BONDURANT FARRAR COMMUNITY SCHOOL DISTRI</t>
  </si>
  <si>
    <t>77567</t>
  </si>
  <si>
    <t>URBANDALE COMMUNITY SCHOOL DISTRICT</t>
  </si>
  <si>
    <t>77569</t>
  </si>
  <si>
    <t>SOUTHEAST POLK COMMUNITY SCHOOL DISTRICT</t>
  </si>
  <si>
    <t>77570</t>
  </si>
  <si>
    <t>DES MOINES AREA COMMUNITY COLLEGE</t>
  </si>
  <si>
    <t>77605</t>
  </si>
  <si>
    <t>DES MOINES AREA REGIONAL TRANSIT AUTH</t>
  </si>
  <si>
    <t>77606</t>
  </si>
  <si>
    <t>AEA 11 - HEARTLAND</t>
  </si>
  <si>
    <t>77608</t>
  </si>
  <si>
    <t>CENTRAL IOWA REGIONAL HOUSING AUTHORITY</t>
  </si>
  <si>
    <t>77609</t>
  </si>
  <si>
    <t>HIRTA</t>
  </si>
  <si>
    <t>77610</t>
  </si>
  <si>
    <t>MUNICIPAL FIRE &amp; POLICE RETIREMENT</t>
  </si>
  <si>
    <t>77611</t>
  </si>
  <si>
    <t>DES MOINES AREA MPO</t>
  </si>
  <si>
    <t>77701</t>
  </si>
  <si>
    <t>DES MOINES WATER WORKS</t>
  </si>
  <si>
    <t>77704</t>
  </si>
  <si>
    <t>WEST DES MOINES WATER WORKS</t>
  </si>
  <si>
    <t>77706</t>
  </si>
  <si>
    <t>METRO WASTE AUTHORITY</t>
  </si>
  <si>
    <t>78001</t>
  </si>
  <si>
    <t>IOWA SCHOOL FOR THE DEAF</t>
  </si>
  <si>
    <t>78003</t>
  </si>
  <si>
    <t>4TH JUDICIAL DIST DEPT CORR SERVICES</t>
  </si>
  <si>
    <t>78201</t>
  </si>
  <si>
    <t>POTTAWATTAMIE COUNTY</t>
  </si>
  <si>
    <t>78203</t>
  </si>
  <si>
    <t>E POTTAWATTAMIE CO AGR EXT DIST</t>
  </si>
  <si>
    <t>78204</t>
  </si>
  <si>
    <t>WEST POTTAWATTAMIE CO EXT SERVICE</t>
  </si>
  <si>
    <t>78205</t>
  </si>
  <si>
    <t>POTTAWATTAMIE COUNTY ASSESSOR</t>
  </si>
  <si>
    <t>78301</t>
  </si>
  <si>
    <t>CITY OF COUNCIL BLUFFS</t>
  </si>
  <si>
    <t>78302</t>
  </si>
  <si>
    <t>CITY OF MCCLELLAND</t>
  </si>
  <si>
    <t>78303</t>
  </si>
  <si>
    <t>CITY OF MINDEN</t>
  </si>
  <si>
    <t>78304</t>
  </si>
  <si>
    <t>CITY OF WALNUT</t>
  </si>
  <si>
    <t>78305</t>
  </si>
  <si>
    <t>CITY OF CARSON</t>
  </si>
  <si>
    <t>78307</t>
  </si>
  <si>
    <t>CITY OF OAKLAND</t>
  </si>
  <si>
    <t>78309</t>
  </si>
  <si>
    <t>CITY OF NEOLA</t>
  </si>
  <si>
    <t>78310</t>
  </si>
  <si>
    <t>CITY OF UNDERWOOD</t>
  </si>
  <si>
    <t>78311</t>
  </si>
  <si>
    <t>CITY OF AVOCA</t>
  </si>
  <si>
    <t>78313</t>
  </si>
  <si>
    <t>CITY OF CARTER LAKE</t>
  </si>
  <si>
    <t>78314</t>
  </si>
  <si>
    <t>CITY OF MACEDONIA</t>
  </si>
  <si>
    <t>78317</t>
  </si>
  <si>
    <t>CITY OF HANCOCK</t>
  </si>
  <si>
    <t>78318</t>
  </si>
  <si>
    <t>CITY OF TREYNOR</t>
  </si>
  <si>
    <t>78320</t>
  </si>
  <si>
    <t>OAKLAND PUBLIC LIBRARY</t>
  </si>
  <si>
    <t>78322</t>
  </si>
  <si>
    <t>CITY OF CRESCENT</t>
  </si>
  <si>
    <t>78402</t>
  </si>
  <si>
    <t>NEOLA TOWNSHIP - POTTAWATTAMIE COUNTY</t>
  </si>
  <si>
    <t>78501</t>
  </si>
  <si>
    <t>COUNCIL BLUFFS COMMUNITY SCHOOL DISTRICT</t>
  </si>
  <si>
    <t>78550</t>
  </si>
  <si>
    <t>WALNUT COMMUNITY SCHOOL DISTRICT</t>
  </si>
  <si>
    <t>78551</t>
  </si>
  <si>
    <t>UNDERWOOD COMMUNITY SCHOOL DISTRICT</t>
  </si>
  <si>
    <t>78553</t>
  </si>
  <si>
    <t>TREYNOR COMMUNITY SCHOOL DISTRICT</t>
  </si>
  <si>
    <t>78554</t>
  </si>
  <si>
    <t>TRI-CENTER COMMUNITY SCHOOL DISTRICT</t>
  </si>
  <si>
    <t>78558</t>
  </si>
  <si>
    <t>LEWIS CENTRAL COMMUNITY SCHOOL DISTRICT</t>
  </si>
  <si>
    <t>78560</t>
  </si>
  <si>
    <t>IOWA WESTERN COMMUNITY COLLEGE</t>
  </si>
  <si>
    <t>78563</t>
  </si>
  <si>
    <t>RIVERSIDE COMMUNITY SCHOOL DISTRICT</t>
  </si>
  <si>
    <t>78701</t>
  </si>
  <si>
    <t>COUNCIL BLUFFS WATER WORKS</t>
  </si>
  <si>
    <t>79201</t>
  </si>
  <si>
    <t>POWESHIEK COUNTY</t>
  </si>
  <si>
    <t>79203</t>
  </si>
  <si>
    <t>POWESHIEK COUNTY AGRICULTURAL EXT. DIST</t>
  </si>
  <si>
    <t>79204</t>
  </si>
  <si>
    <t>POWESHIEK CO ASSESSOR</t>
  </si>
  <si>
    <t>79206</t>
  </si>
  <si>
    <t>POWESHIEK WATER ASSOCIATION</t>
  </si>
  <si>
    <t>79207</t>
  </si>
  <si>
    <t>POWESHIEK COUNTY SOIL &amp; WATER CONS DIST</t>
  </si>
  <si>
    <t>79301</t>
  </si>
  <si>
    <t>CITY OF GRINNELL</t>
  </si>
  <si>
    <t>79302</t>
  </si>
  <si>
    <t>CITY OF DEEP RIVER</t>
  </si>
  <si>
    <t>79303</t>
  </si>
  <si>
    <t>CITY OF BROOKLYN</t>
  </si>
  <si>
    <t>79304</t>
  </si>
  <si>
    <t>CITY OF MONTEZUMA</t>
  </si>
  <si>
    <t>79308</t>
  </si>
  <si>
    <t>CITY OF MALCOM</t>
  </si>
  <si>
    <t>79311</t>
  </si>
  <si>
    <t>CITY OF SEARSBORO</t>
  </si>
  <si>
    <t>79312</t>
  </si>
  <si>
    <t>CITY OF GUERNSEY</t>
  </si>
  <si>
    <t>79313</t>
  </si>
  <si>
    <t>CITY OF HARTWICK</t>
  </si>
  <si>
    <t>79314</t>
  </si>
  <si>
    <t>GRINNELL LOW RENT HOUSING AUTHORITY</t>
  </si>
  <si>
    <t>79538</t>
  </si>
  <si>
    <t>MONTEZUMA COMMUNITY SCHOOL DISTRICT</t>
  </si>
  <si>
    <t>79541</t>
  </si>
  <si>
    <t>GRINNELL NEWBURG COMMUNITY SCHOOL DIST</t>
  </si>
  <si>
    <t>79543</t>
  </si>
  <si>
    <t>BROOKLYN GUERNSEY MALCOM COMM SCH DIST</t>
  </si>
  <si>
    <t>79544</t>
  </si>
  <si>
    <t>BGM SCHOOL HOT LUNCH PROGRAM</t>
  </si>
  <si>
    <t>79701</t>
  </si>
  <si>
    <t>MONTEZUMA MUNICIPAL LIGHT AND POWER</t>
  </si>
  <si>
    <t>79702</t>
  </si>
  <si>
    <t>CITY MUNICIPAL ELECTRIC PLANT</t>
  </si>
  <si>
    <t>80201</t>
  </si>
  <si>
    <t>RINGGOLD COUNTY</t>
  </si>
  <si>
    <t>80203</t>
  </si>
  <si>
    <t>RINGGOLD COUNTY HOSPITAL</t>
  </si>
  <si>
    <t>80204</t>
  </si>
  <si>
    <t>RINGGOLD COUNTY EXTENSION</t>
  </si>
  <si>
    <t>80207</t>
  </si>
  <si>
    <t>SUN VALLEY SANITARY DISTRICT</t>
  </si>
  <si>
    <t>80301</t>
  </si>
  <si>
    <t>CITY OF DIAGONAL</t>
  </si>
  <si>
    <t>80303</t>
  </si>
  <si>
    <t>CITY OF MOUNT AYR</t>
  </si>
  <si>
    <t>80307</t>
  </si>
  <si>
    <t>CITY OF KELLERTON</t>
  </si>
  <si>
    <t>80308</t>
  </si>
  <si>
    <t>CITY OF TINGLEY</t>
  </si>
  <si>
    <t>80309</t>
  </si>
  <si>
    <t>CITY OF BENTON</t>
  </si>
  <si>
    <t>80310</t>
  </si>
  <si>
    <t>CITY OF REDDING</t>
  </si>
  <si>
    <t>80313</t>
  </si>
  <si>
    <t>CITY OF DELPHOS</t>
  </si>
  <si>
    <t>80314</t>
  </si>
  <si>
    <t>CITY OF MALOY</t>
  </si>
  <si>
    <t>80315</t>
  </si>
  <si>
    <t>LOW RENT HOUSING AGENCY OF MT AYR</t>
  </si>
  <si>
    <t>80552</t>
  </si>
  <si>
    <t>MOUNT AYR COMMUNITY SCHOOL DISTRICT</t>
  </si>
  <si>
    <t>80553</t>
  </si>
  <si>
    <t>DIAGONAL COMM SCH DIST</t>
  </si>
  <si>
    <t>81201</t>
  </si>
  <si>
    <t>SAC COUNTY</t>
  </si>
  <si>
    <t>81203</t>
  </si>
  <si>
    <t>SAC CO AGRI EXT DIST</t>
  </si>
  <si>
    <t>81204</t>
  </si>
  <si>
    <t>SAC COUNTY ASSESSOR</t>
  </si>
  <si>
    <t>81207</t>
  </si>
  <si>
    <t>SAC CO SOIL &amp; WATER CONS DIST</t>
  </si>
  <si>
    <t>81301</t>
  </si>
  <si>
    <t>CITY OF ODEBOLT</t>
  </si>
  <si>
    <t>81302</t>
  </si>
  <si>
    <t>ODEBOLT PUB LIBRARY</t>
  </si>
  <si>
    <t>81303</t>
  </si>
  <si>
    <t>CITY OF SCHALLER</t>
  </si>
  <si>
    <t>81304</t>
  </si>
  <si>
    <t>CITY OF AUBURN</t>
  </si>
  <si>
    <t>81305</t>
  </si>
  <si>
    <t>CITY OF LAKE VIEW</t>
  </si>
  <si>
    <t>81306</t>
  </si>
  <si>
    <t>CITY OF SAC CITY</t>
  </si>
  <si>
    <t>81307</t>
  </si>
  <si>
    <t>CITY OF EARLY</t>
  </si>
  <si>
    <t>81309</t>
  </si>
  <si>
    <t>CITY OF LYTTON</t>
  </si>
  <si>
    <t>81311</t>
  </si>
  <si>
    <t>CITY OF WALL LAKE</t>
  </si>
  <si>
    <t>81316</t>
  </si>
  <si>
    <t>CITY OF NEMAHA</t>
  </si>
  <si>
    <t>81547</t>
  </si>
  <si>
    <t>ODEBOLT ARTHUR COMMUNITY SCHOOL DISTRICT</t>
  </si>
  <si>
    <t>81548</t>
  </si>
  <si>
    <t>SCHALLER- CRESTLAND COMM SCH DIST</t>
  </si>
  <si>
    <t>81601</t>
  </si>
  <si>
    <t>SAC COUNTY SOLID WASTE AGENCY</t>
  </si>
  <si>
    <t>82201</t>
  </si>
  <si>
    <t>SCOTT COUNTY</t>
  </si>
  <si>
    <t>82205</t>
  </si>
  <si>
    <t>SCOTT CO AGR EXT DIST</t>
  </si>
  <si>
    <t>82211</t>
  </si>
  <si>
    <t>WASTE COMMISSION OF SCOTT COUNTY</t>
  </si>
  <si>
    <t>82301</t>
  </si>
  <si>
    <t>CITY OF DAVENPORT</t>
  </si>
  <si>
    <t>82303</t>
  </si>
  <si>
    <t>CITY OF ELDRIDGE</t>
  </si>
  <si>
    <t>82304</t>
  </si>
  <si>
    <t>CITY OF WALCOTT</t>
  </si>
  <si>
    <t>82305</t>
  </si>
  <si>
    <t>CITY OF BUFFALO</t>
  </si>
  <si>
    <t>82308</t>
  </si>
  <si>
    <t>CITY OF BETTENDORF</t>
  </si>
  <si>
    <t>82309</t>
  </si>
  <si>
    <t>CITY OF PRINCETON</t>
  </si>
  <si>
    <t>82311</t>
  </si>
  <si>
    <t>CITY OF LE CLAIRE</t>
  </si>
  <si>
    <t>82312</t>
  </si>
  <si>
    <t>CITY OF LONG GROVE</t>
  </si>
  <si>
    <t>82316</t>
  </si>
  <si>
    <t>CITY OF BLUE GRASS</t>
  </si>
  <si>
    <t>82317</t>
  </si>
  <si>
    <t>CITY OF DIXON</t>
  </si>
  <si>
    <t>82319</t>
  </si>
  <si>
    <t>CITY OF RIVERDALE</t>
  </si>
  <si>
    <t>82320</t>
  </si>
  <si>
    <t>CITY OF DONAHUE</t>
  </si>
  <si>
    <t>82321</t>
  </si>
  <si>
    <t>CITY OF MAYSVILLE</t>
  </si>
  <si>
    <t>82322</t>
  </si>
  <si>
    <t>CITY OF NEW LIBERTY</t>
  </si>
  <si>
    <t>82324</t>
  </si>
  <si>
    <t>CITY OF MCCAUSLAND</t>
  </si>
  <si>
    <t>82326</t>
  </si>
  <si>
    <t>CITY OF PANORAMA PARK</t>
  </si>
  <si>
    <t>82501</t>
  </si>
  <si>
    <t>DAVENPORT COMMUNITY SCHOOL DISTRICT</t>
  </si>
  <si>
    <t>82520</t>
  </si>
  <si>
    <t>BETTENDORF COMMUNITY SCHOOL DISTRICT</t>
  </si>
  <si>
    <t>82550</t>
  </si>
  <si>
    <t>NORTH SCOTT COMMUNITY SCHOOL DISTRICT</t>
  </si>
  <si>
    <t>82552</t>
  </si>
  <si>
    <t>PLEASANT VALLEY COMMUNITY SCHOOL DIST</t>
  </si>
  <si>
    <t>82553</t>
  </si>
  <si>
    <t>EASTERN IOWA COMMUNITY COLLEGE</t>
  </si>
  <si>
    <t>82603</t>
  </si>
  <si>
    <t>7TH JUDICIAL DIST DEPT CORR SERVICES</t>
  </si>
  <si>
    <t>82604</t>
  </si>
  <si>
    <t>AEA 9 - MISSISSIPPI BEND</t>
  </si>
  <si>
    <t>82605</t>
  </si>
  <si>
    <t>PARK VIEW WATER &amp; SANITARY DISTRICT</t>
  </si>
  <si>
    <t>82606</t>
  </si>
  <si>
    <t>QUAD CITY GARAGE POLICY GROUP</t>
  </si>
  <si>
    <t>83201</t>
  </si>
  <si>
    <t>SHELBY COUNTY</t>
  </si>
  <si>
    <t>83203</t>
  </si>
  <si>
    <t>SHELBY COUNTY AG</t>
  </si>
  <si>
    <t>83204</t>
  </si>
  <si>
    <t>MYRTUE MEDICAL CENTER</t>
  </si>
  <si>
    <t>83208</t>
  </si>
  <si>
    <t>SHELBY CO SOIL &amp; WATER CONS DIST</t>
  </si>
  <si>
    <t>83301</t>
  </si>
  <si>
    <t>CITY OF HARLAN</t>
  </si>
  <si>
    <t>83304</t>
  </si>
  <si>
    <t>CITY OF SHELBY</t>
  </si>
  <si>
    <t>83305</t>
  </si>
  <si>
    <t>CITY OF ELK HORN</t>
  </si>
  <si>
    <t>83306</t>
  </si>
  <si>
    <t>CITY OF DEFIANCE</t>
  </si>
  <si>
    <t>83307</t>
  </si>
  <si>
    <t>CITY OF PANAMA</t>
  </si>
  <si>
    <t>83308</t>
  </si>
  <si>
    <t>CITY OF EARLING</t>
  </si>
  <si>
    <t>83309</t>
  </si>
  <si>
    <t>CITY OF IRWIN</t>
  </si>
  <si>
    <t>83310</t>
  </si>
  <si>
    <t>CITY OF PORTSMOUTH</t>
  </si>
  <si>
    <t>83313</t>
  </si>
  <si>
    <t>CITY OF KIRKMAN</t>
  </si>
  <si>
    <t>83314</t>
  </si>
  <si>
    <t>CITY OF WESTPHALIA</t>
  </si>
  <si>
    <t>83315</t>
  </si>
  <si>
    <t>CITY OF TENNANT</t>
  </si>
  <si>
    <t>83530</t>
  </si>
  <si>
    <t>ELK HORN KIMBALLTON COMM SCH DIST</t>
  </si>
  <si>
    <t>83531</t>
  </si>
  <si>
    <t>HARLAN COMM SCH DIST</t>
  </si>
  <si>
    <t>83534</t>
  </si>
  <si>
    <t>AHST COMM SCH DIST</t>
  </si>
  <si>
    <t>83701</t>
  </si>
  <si>
    <t>HARLAN MUNICIPAL UTILITIES</t>
  </si>
  <si>
    <t>84201</t>
  </si>
  <si>
    <t>SIOUX COUNTY</t>
  </si>
  <si>
    <t>84203</t>
  </si>
  <si>
    <t>SIOUX COUNTY AGRI</t>
  </si>
  <si>
    <t>84206</t>
  </si>
  <si>
    <t>ROCK VALLEY RURAL WATER DIST</t>
  </si>
  <si>
    <t>84301</t>
  </si>
  <si>
    <t>CITY OF HAWARDEN</t>
  </si>
  <si>
    <t>84302</t>
  </si>
  <si>
    <t>CITY OF BOYDEN</t>
  </si>
  <si>
    <t>84303</t>
  </si>
  <si>
    <t>CITY OF ROCK VALLEY</t>
  </si>
  <si>
    <t>84304</t>
  </si>
  <si>
    <t>CITY OF SIOUX CENTER</t>
  </si>
  <si>
    <t>84305</t>
  </si>
  <si>
    <t>CITY OF MAURICE</t>
  </si>
  <si>
    <t>84307</t>
  </si>
  <si>
    <t>CITY OF ORANGE CITY</t>
  </si>
  <si>
    <t>84308</t>
  </si>
  <si>
    <t>CITY OF IRETON</t>
  </si>
  <si>
    <t>84309</t>
  </si>
  <si>
    <t>HAWARDEN REGIONAL HEALTHCARE</t>
  </si>
  <si>
    <t>84311</t>
  </si>
  <si>
    <t>CITY OF GRANVILLE</t>
  </si>
  <si>
    <t>84312</t>
  </si>
  <si>
    <t>CITY OF ALTON</t>
  </si>
  <si>
    <t>84314</t>
  </si>
  <si>
    <t>CITY OF HOSPERS</t>
  </si>
  <si>
    <t>84317</t>
  </si>
  <si>
    <t>CITY OF HULL</t>
  </si>
  <si>
    <t>84318</t>
  </si>
  <si>
    <t>CITY OF CHATSWORTH</t>
  </si>
  <si>
    <t>84319</t>
  </si>
  <si>
    <t>CITY OF MATLOCK</t>
  </si>
  <si>
    <t>84320</t>
  </si>
  <si>
    <t>ORANGE CITY AREA HEALTH SYSTEM</t>
  </si>
  <si>
    <t>84404</t>
  </si>
  <si>
    <t>SHERMAN TOWNSHIP - SIOUX COUNTY</t>
  </si>
  <si>
    <t>84544</t>
  </si>
  <si>
    <t>SIOUX CENTER COMM SCH DIST</t>
  </si>
  <si>
    <t>84545</t>
  </si>
  <si>
    <t>BOYDEN HULL COMM SCH DIST</t>
  </si>
  <si>
    <t>84546</t>
  </si>
  <si>
    <t>ROCK VALLEY COMM SCH DIST</t>
  </si>
  <si>
    <t>84547</t>
  </si>
  <si>
    <t>WEST SIOUX COMMUNITY SCHOOL DISTRICT</t>
  </si>
  <si>
    <t>84548</t>
  </si>
  <si>
    <t>MOC-FLOYD VALLEY COMM SCHOOL DISTRICT</t>
  </si>
  <si>
    <t>84601</t>
  </si>
  <si>
    <t>NORTHWEST IOWA AREA SOLID WASTE AGY</t>
  </si>
  <si>
    <t>85001</t>
  </si>
  <si>
    <t>IOWA STATE UNIV OF SCIENCE &amp; TECH</t>
  </si>
  <si>
    <t>85002</t>
  </si>
  <si>
    <t>DEPT OF TRANSPORTATION</t>
  </si>
  <si>
    <t>85006</t>
  </si>
  <si>
    <t>2ND JUDICIAL DIST DEPT CORR SERVICES</t>
  </si>
  <si>
    <t>85201</t>
  </si>
  <si>
    <t>STORY COUNTY</t>
  </si>
  <si>
    <t>85203</t>
  </si>
  <si>
    <t>STORY CO AGR EXT DIST</t>
  </si>
  <si>
    <t>85204</t>
  </si>
  <si>
    <t>STORY CO MEDICAL CENTER</t>
  </si>
  <si>
    <t>85301</t>
  </si>
  <si>
    <t>CITY OF HUXLEY</t>
  </si>
  <si>
    <t>85302</t>
  </si>
  <si>
    <t>CITY OF MAXWELL</t>
  </si>
  <si>
    <t>85303</t>
  </si>
  <si>
    <t>CITY OF AMES</t>
  </si>
  <si>
    <t>85305</t>
  </si>
  <si>
    <t>CITY OF STORY CITY</t>
  </si>
  <si>
    <t>85308</t>
  </si>
  <si>
    <t>CITY OF KELLEY</t>
  </si>
  <si>
    <t>85310</t>
  </si>
  <si>
    <t>CITY OF COLLINS</t>
  </si>
  <si>
    <t>85311</t>
  </si>
  <si>
    <t>CITY OF GILBERT</t>
  </si>
  <si>
    <t>85312</t>
  </si>
  <si>
    <t>CITY OF SLATER</t>
  </si>
  <si>
    <t>85313</t>
  </si>
  <si>
    <t>CITY OF CAMBRIDGE</t>
  </si>
  <si>
    <t>85315</t>
  </si>
  <si>
    <t>CITY OF COLO</t>
  </si>
  <si>
    <t>85318</t>
  </si>
  <si>
    <t>CITY OF NEVADA</t>
  </si>
  <si>
    <t>85322</t>
  </si>
  <si>
    <t>CITY OF ROLAND</t>
  </si>
  <si>
    <t>85323</t>
  </si>
  <si>
    <t>CITY OF ZEARING</t>
  </si>
  <si>
    <t>85325</t>
  </si>
  <si>
    <t>CITY OF MCCALLSBURG</t>
  </si>
  <si>
    <t>85327</t>
  </si>
  <si>
    <t>MARY GREELEY MEDICAL CENTER</t>
  </si>
  <si>
    <t>85544</t>
  </si>
  <si>
    <t>AMES COMMUNITY SCHOOL DISTRICT</t>
  </si>
  <si>
    <t>85545</t>
  </si>
  <si>
    <t>GILBERT COMMUNITY SCHOOL DISTRICT</t>
  </si>
  <si>
    <t>85547</t>
  </si>
  <si>
    <t>ROLAND STORY COMMUNITY SCHOOL DISTRICT</t>
  </si>
  <si>
    <t>85548</t>
  </si>
  <si>
    <t>BALLARD COMMUNITY SCHOOL DISTRICT</t>
  </si>
  <si>
    <t>85549</t>
  </si>
  <si>
    <t>COLLINS MAXWELL COMMUNITY SCHOOL DISTRIC</t>
  </si>
  <si>
    <t>85550</t>
  </si>
  <si>
    <t>NEVADA COMMUNITY SCHOOL DISTRICT</t>
  </si>
  <si>
    <t>85551</t>
  </si>
  <si>
    <t>COLO NESCO COMMUNITY SCHOOL DISTRICT</t>
  </si>
  <si>
    <t>85701</t>
  </si>
  <si>
    <t>STORY CITY MUNICIPAL ELECTRIC UTILITY</t>
  </si>
  <si>
    <t>86001</t>
  </si>
  <si>
    <t>STATE - DEPT OF HUMAN SERVICES/TOLEDO</t>
  </si>
  <si>
    <t>86201</t>
  </si>
  <si>
    <t>TAMA COUNTY</t>
  </si>
  <si>
    <t>86203</t>
  </si>
  <si>
    <t>TAMA COUNTY AGRICULTURAL EXTENSION DIST</t>
  </si>
  <si>
    <t>86206</t>
  </si>
  <si>
    <t>TAMA COUNTY SOIL &amp; WATER CONSER DISTRICT</t>
  </si>
  <si>
    <t>86301</t>
  </si>
  <si>
    <t>CITY OF TAMA</t>
  </si>
  <si>
    <t>86302</t>
  </si>
  <si>
    <t>CITY OF GLADBROOK</t>
  </si>
  <si>
    <t>86303</t>
  </si>
  <si>
    <t>CITY OF TRAER</t>
  </si>
  <si>
    <t>86304</t>
  </si>
  <si>
    <t>CITY OF ELBERON</t>
  </si>
  <si>
    <t>86305</t>
  </si>
  <si>
    <t>CITY OF GARWIN</t>
  </si>
  <si>
    <t>86306</t>
  </si>
  <si>
    <t>CITY OF DYSART</t>
  </si>
  <si>
    <t>86307</t>
  </si>
  <si>
    <t>CITY OF CHELSEA</t>
  </si>
  <si>
    <t>86308</t>
  </si>
  <si>
    <t>CITY OF TOLEDO</t>
  </si>
  <si>
    <t>86309</t>
  </si>
  <si>
    <t>CITY OF CLUTIER</t>
  </si>
  <si>
    <t>86315</t>
  </si>
  <si>
    <t>CITY OF MONTOUR</t>
  </si>
  <si>
    <t>86317</t>
  </si>
  <si>
    <t>GARWIN LIBRARY ASSOCIATION</t>
  </si>
  <si>
    <t>86319</t>
  </si>
  <si>
    <t>CITY OF VINING</t>
  </si>
  <si>
    <t>86320</t>
  </si>
  <si>
    <t>CITY OF LINCOLN</t>
  </si>
  <si>
    <t>86586</t>
  </si>
  <si>
    <t>SOUTH TAMA COMMUNITY SCHOOL DISTRICT</t>
  </si>
  <si>
    <t>86591</t>
  </si>
  <si>
    <t>NORTH TAMA COUNTY COMMUNITY SCHOOL DIST</t>
  </si>
  <si>
    <t>86594</t>
  </si>
  <si>
    <t>GMG COMMUNITY SCHOOL DISTRICT</t>
  </si>
  <si>
    <t>86701</t>
  </si>
  <si>
    <t>TRAER MUNICIPAL UTILITIES</t>
  </si>
  <si>
    <t>87201</t>
  </si>
  <si>
    <t>TAYLOR COUNTY</t>
  </si>
  <si>
    <t>87203</t>
  </si>
  <si>
    <t>TAYLOR COUNTY AGRICULTURAL EXTENSION OFF</t>
  </si>
  <si>
    <t>87205</t>
  </si>
  <si>
    <t>TAYLOR CO SOIL &amp; WATER CONS DIST</t>
  </si>
  <si>
    <t>87301</t>
  </si>
  <si>
    <t>CITY OF BEDFORD</t>
  </si>
  <si>
    <t>87305</t>
  </si>
  <si>
    <t>CITY OF NEW MARKET</t>
  </si>
  <si>
    <t>87306</t>
  </si>
  <si>
    <t>CITY OF CLEARFIELD</t>
  </si>
  <si>
    <t>87307</t>
  </si>
  <si>
    <t>CITY OF GRAVITY</t>
  </si>
  <si>
    <t>87308</t>
  </si>
  <si>
    <t>CITY OF BLOCKTON</t>
  </si>
  <si>
    <t>87309</t>
  </si>
  <si>
    <t>CITY OF CONWAY</t>
  </si>
  <si>
    <t>87310</t>
  </si>
  <si>
    <t>CITY OF LENOX</t>
  </si>
  <si>
    <t>87313</t>
  </si>
  <si>
    <t>CITY OF SHARPSBURG</t>
  </si>
  <si>
    <t>87314</t>
  </si>
  <si>
    <t>LOW RENT HOUSING AGENCY OF LENOX</t>
  </si>
  <si>
    <t>87561</t>
  </si>
  <si>
    <t>CLEARFIELD COMMUNITY SCHOOL DISTRICT</t>
  </si>
  <si>
    <t>87562</t>
  </si>
  <si>
    <t>BEDFORD COMMUNITY SCHOOL DISTRICT</t>
  </si>
  <si>
    <t>87563</t>
  </si>
  <si>
    <t>LENOX COMMUNITY SCHOOL DISTRICT</t>
  </si>
  <si>
    <t>87703</t>
  </si>
  <si>
    <t>LENOX MUNICIPAL LIGHT AND WATER</t>
  </si>
  <si>
    <t>88201</t>
  </si>
  <si>
    <t>UNION COUNTY</t>
  </si>
  <si>
    <t>88203</t>
  </si>
  <si>
    <t>UNION COUNTY AGRI</t>
  </si>
  <si>
    <t>88204</t>
  </si>
  <si>
    <t>GREATER REGIONAL MEDICAL CENTER</t>
  </si>
  <si>
    <t>88207</t>
  </si>
  <si>
    <t>CHILD &amp; ADULT CARE FOOD PROGRAM</t>
  </si>
  <si>
    <t>88301</t>
  </si>
  <si>
    <t>CITY OF CRESTON</t>
  </si>
  <si>
    <t>88302</t>
  </si>
  <si>
    <t>CITY OF LORIMOR</t>
  </si>
  <si>
    <t>88306</t>
  </si>
  <si>
    <t>CITY OF AFTON</t>
  </si>
  <si>
    <t>88309</t>
  </si>
  <si>
    <t>CITY OF CROMWELL</t>
  </si>
  <si>
    <t>88310</t>
  </si>
  <si>
    <t>CITY OF ARISPE</t>
  </si>
  <si>
    <t>88311</t>
  </si>
  <si>
    <t>AFTON HOUSING COMMISSION</t>
  </si>
  <si>
    <t>88312</t>
  </si>
  <si>
    <t>CITY OF SHANNON CITY</t>
  </si>
  <si>
    <t>88313</t>
  </si>
  <si>
    <t>CITY OF THAYER</t>
  </si>
  <si>
    <t>88532</t>
  </si>
  <si>
    <t>CRESTON COMMUNITY SCHOOL DISTRICT</t>
  </si>
  <si>
    <t>88533</t>
  </si>
  <si>
    <t>EAST UNION COMMUNITY SCHOOL DISTRICT</t>
  </si>
  <si>
    <t>88535</t>
  </si>
  <si>
    <t>SOUTHWESTERN COMMUNITY COLLEGE</t>
  </si>
  <si>
    <t>88601</t>
  </si>
  <si>
    <t>SOUTHERN IA COUNCIL OF GOVERNM'TS</t>
  </si>
  <si>
    <t>88603</t>
  </si>
  <si>
    <t>SO IOWA REGIONAL HOUSING AUTHORITY</t>
  </si>
  <si>
    <t>88605</t>
  </si>
  <si>
    <t>SOUTHERN IOWA RURAL WATER ASSOCIATION</t>
  </si>
  <si>
    <t>88701</t>
  </si>
  <si>
    <t>CRESTON CTY WATER WORKS</t>
  </si>
  <si>
    <t>89201</t>
  </si>
  <si>
    <t>VAN BUREN COUNTY</t>
  </si>
  <si>
    <t>89203</t>
  </si>
  <si>
    <t>VAN BUREN COUNTY AGRICULTURAL EXT DIST</t>
  </si>
  <si>
    <t>89204</t>
  </si>
  <si>
    <t>VAN BUREN COUNTY HOSPITAL</t>
  </si>
  <si>
    <t>89207</t>
  </si>
  <si>
    <t>VAN BUREN CO SOIL &amp; WATER CONS DISTRICT</t>
  </si>
  <si>
    <t>89301</t>
  </si>
  <si>
    <t>CITY OF FARMINGTON</t>
  </si>
  <si>
    <t>89302</t>
  </si>
  <si>
    <t>CITY OF BONAPARTE</t>
  </si>
  <si>
    <t>89303</t>
  </si>
  <si>
    <t>CITY OF MILTON</t>
  </si>
  <si>
    <t>89304</t>
  </si>
  <si>
    <t>CITY OF STOCKPORT</t>
  </si>
  <si>
    <t>89305</t>
  </si>
  <si>
    <t>CITY OF KEOSAUQUA</t>
  </si>
  <si>
    <t>89306</t>
  </si>
  <si>
    <t>CITY OF CANTRIL</t>
  </si>
  <si>
    <t>89308</t>
  </si>
  <si>
    <t>CITY OF BIRMINGHAM</t>
  </si>
  <si>
    <t>89312</t>
  </si>
  <si>
    <t>STOCKPORT PUBLIC LIBRARY</t>
  </si>
  <si>
    <t>89546</t>
  </si>
  <si>
    <t>VAN BUREN COMMUNITY SCHOOL DISTRICT</t>
  </si>
  <si>
    <t>89547</t>
  </si>
  <si>
    <t>HARMONY COMMUNITY SCHOOL DISTRICT</t>
  </si>
  <si>
    <t>89701</t>
  </si>
  <si>
    <t>KEOSAUQUA LIGHT AND POWER</t>
  </si>
  <si>
    <t>90201</t>
  </si>
  <si>
    <t>WAPELLO COUNTY</t>
  </si>
  <si>
    <t>90203</t>
  </si>
  <si>
    <t>WAPELLO COUNTY AGRICULTURAL EXT DISTRICT</t>
  </si>
  <si>
    <t>90210</t>
  </si>
  <si>
    <t>WAPELLO COUNTY SOIL &amp; WATER</t>
  </si>
  <si>
    <t>90301</t>
  </si>
  <si>
    <t>CITY OF OTTUMWA</t>
  </si>
  <si>
    <t>90302</t>
  </si>
  <si>
    <t>CITY OF AGENCY</t>
  </si>
  <si>
    <t>90304</t>
  </si>
  <si>
    <t>CITY OF ELDON</t>
  </si>
  <si>
    <t>90308</t>
  </si>
  <si>
    <t>CITY OF EDDYVILLE</t>
  </si>
  <si>
    <t>90309</t>
  </si>
  <si>
    <t>CITY OF BLAKESBURG</t>
  </si>
  <si>
    <t>90312</t>
  </si>
  <si>
    <t>CITY OF CHILLICOTHE</t>
  </si>
  <si>
    <t>90313</t>
  </si>
  <si>
    <t>CITY OF KIRKVILLE</t>
  </si>
  <si>
    <t>90315</t>
  </si>
  <si>
    <t>EDDYVILLE PUBLIC LIBRARY</t>
  </si>
  <si>
    <t>90316</t>
  </si>
  <si>
    <t>OTTUMWA HOUSING AUTHORITY</t>
  </si>
  <si>
    <t>90320</t>
  </si>
  <si>
    <t>EDDYVILLE COMMUNITY FIRE AGENCY</t>
  </si>
  <si>
    <t>90546</t>
  </si>
  <si>
    <t>CARDINAL COMMUNITY SCHOOL DISTRICT</t>
  </si>
  <si>
    <t>90549</t>
  </si>
  <si>
    <t>OTTUMWA COMMUNITY SCHOOL DISTRICT</t>
  </si>
  <si>
    <t>90551</t>
  </si>
  <si>
    <t>INDIAN HILLS COMMUNITY COLLEGE</t>
  </si>
  <si>
    <t>90602</t>
  </si>
  <si>
    <t>AREA XV REGIONAL PLANNING COMMISSION</t>
  </si>
  <si>
    <t>90604</t>
  </si>
  <si>
    <t>AREA XV MULTI-COUNTY HOUSING AGY</t>
  </si>
  <si>
    <t>90701</t>
  </si>
  <si>
    <t>OTTUMWA WATERWORKS</t>
  </si>
  <si>
    <t>90702</t>
  </si>
  <si>
    <t>EDDYVILLE WATER DEPARTMENT</t>
  </si>
  <si>
    <t>91201</t>
  </si>
  <si>
    <t>WARREN COUNTY</t>
  </si>
  <si>
    <t>91203</t>
  </si>
  <si>
    <t>WARREN COUNTY AGRI. EXTENSION DISTRICT</t>
  </si>
  <si>
    <t>91206</t>
  </si>
  <si>
    <t>WARREN CTY HOUSING AUTHORITY</t>
  </si>
  <si>
    <t>91211</t>
  </si>
  <si>
    <t>WARREN CO SOIL &amp; WATER CONS DISTRICT</t>
  </si>
  <si>
    <t>91301</t>
  </si>
  <si>
    <t>CITY OF INDIANOLA</t>
  </si>
  <si>
    <t>91303</t>
  </si>
  <si>
    <t>CITY OF CARLISLE</t>
  </si>
  <si>
    <t>91304</t>
  </si>
  <si>
    <t>CITY OF LACONA</t>
  </si>
  <si>
    <t>91305</t>
  </si>
  <si>
    <t>CITY OF MILO</t>
  </si>
  <si>
    <t>91306</t>
  </si>
  <si>
    <t>CITY OF NEW VIRGINIA</t>
  </si>
  <si>
    <t>91307</t>
  </si>
  <si>
    <t>CITY OF NORWALK</t>
  </si>
  <si>
    <t>91308</t>
  </si>
  <si>
    <t>CITY OF CUMMING</t>
  </si>
  <si>
    <t>91309</t>
  </si>
  <si>
    <t>CITY OF SANDYVILLE</t>
  </si>
  <si>
    <t>91310</t>
  </si>
  <si>
    <t>CITY OF ACKWORTH</t>
  </si>
  <si>
    <t>91311</t>
  </si>
  <si>
    <t>CITY OF HARTFORD</t>
  </si>
  <si>
    <t>91312</t>
  </si>
  <si>
    <t>CITY OF ST MARYS</t>
  </si>
  <si>
    <t>91313</t>
  </si>
  <si>
    <t>CITY OF MARTENSDALE</t>
  </si>
  <si>
    <t>91318</t>
  </si>
  <si>
    <t>CITY OF SPRING HILL</t>
  </si>
  <si>
    <t>91319</t>
  </si>
  <si>
    <t>NEW VIRGINIA SANITARY DISTRICT</t>
  </si>
  <si>
    <t>91320</t>
  </si>
  <si>
    <t>NEW VIRGINIA PUBLIC LIBRARY</t>
  </si>
  <si>
    <t>91562</t>
  </si>
  <si>
    <t>INDIANOLA COMMUNITY SCHOOL DISTRICT</t>
  </si>
  <si>
    <t>91563</t>
  </si>
  <si>
    <t>SOUTHEAST WARREN COMM SCHOOL DISTRICT</t>
  </si>
  <si>
    <t>91565</t>
  </si>
  <si>
    <t>MARTENSDALE-ST MARY'S COMM SCHOOL DIST</t>
  </si>
  <si>
    <t>91566</t>
  </si>
  <si>
    <t>NORWALK COMMUNITY SCHOOL DISTRICT</t>
  </si>
  <si>
    <t>91568</t>
  </si>
  <si>
    <t>CARLISLE COMMUNITY SCHOOL DISTRICT</t>
  </si>
  <si>
    <t>91604</t>
  </si>
  <si>
    <t>WARREN WATER DISTRICT</t>
  </si>
  <si>
    <t>92201</t>
  </si>
  <si>
    <t>WASHINGTON COUNTY</t>
  </si>
  <si>
    <t>92203</t>
  </si>
  <si>
    <t>WASHINGTON COUNTY AGRICULTURAL EXTENSION</t>
  </si>
  <si>
    <t>92204</t>
  </si>
  <si>
    <t>WASHINGTON COUNTY HOSPITAL</t>
  </si>
  <si>
    <t>92207</t>
  </si>
  <si>
    <t>WASHINGTON CO SOIL &amp; WATER CONS DIS</t>
  </si>
  <si>
    <t>92301</t>
  </si>
  <si>
    <t>CITY OF WASHINGTON</t>
  </si>
  <si>
    <t>92302</t>
  </si>
  <si>
    <t>CITY OF WELLMAN</t>
  </si>
  <si>
    <t>92303</t>
  </si>
  <si>
    <t>CITY OF RIVERSIDE</t>
  </si>
  <si>
    <t>92304</t>
  </si>
  <si>
    <t>CITY OF BRIGHTON</t>
  </si>
  <si>
    <t>92305</t>
  </si>
  <si>
    <t>CITY OF KALONA</t>
  </si>
  <si>
    <t>92308</t>
  </si>
  <si>
    <t>CITY OF AINSWORTH</t>
  </si>
  <si>
    <t>92309</t>
  </si>
  <si>
    <t>CITY OF CRAWFORDSVILLE</t>
  </si>
  <si>
    <t>92311</t>
  </si>
  <si>
    <t>CITY OF WEST CHESTER</t>
  </si>
  <si>
    <t>92584</t>
  </si>
  <si>
    <t>MID PRAIRIE COMMUNITY SCHOOL DISTRICT</t>
  </si>
  <si>
    <t>92585</t>
  </si>
  <si>
    <t>WASHINGTON COMMUNITY SCHOOL DISTRICT</t>
  </si>
  <si>
    <t>92587</t>
  </si>
  <si>
    <t>HIGHLAND COMMUNITY SCHOOL DISTRICT</t>
  </si>
  <si>
    <t>93201</t>
  </si>
  <si>
    <t>WAYNE COUNTY</t>
  </si>
  <si>
    <t>93203</t>
  </si>
  <si>
    <t>WAYNE CO AGR EXT DIST</t>
  </si>
  <si>
    <t>93204</t>
  </si>
  <si>
    <t>WAYNE COUNTY HOSPITAL</t>
  </si>
  <si>
    <t>93301</t>
  </si>
  <si>
    <t>CITY OF CORYDON</t>
  </si>
  <si>
    <t>93302</t>
  </si>
  <si>
    <t>CITY OF SEYMOUR</t>
  </si>
  <si>
    <t>93303</t>
  </si>
  <si>
    <t>CITY OF HUMESTON</t>
  </si>
  <si>
    <t>93304</t>
  </si>
  <si>
    <t>CITY OF ALLERTON</t>
  </si>
  <si>
    <t>93305</t>
  </si>
  <si>
    <t>CITY OF LINEVILLE</t>
  </si>
  <si>
    <t>93306</t>
  </si>
  <si>
    <t>CITY OF CLIO</t>
  </si>
  <si>
    <t>93309</t>
  </si>
  <si>
    <t>CITY OF PROMISE CITY</t>
  </si>
  <si>
    <t>93314</t>
  </si>
  <si>
    <t>SEYMOUR PUBLIC LIBRARY</t>
  </si>
  <si>
    <t>93534</t>
  </si>
  <si>
    <t>SEYMOUR COMMUNITY SCHOOL DISTRICT</t>
  </si>
  <si>
    <t>93537</t>
  </si>
  <si>
    <t>WAYNE COMMUNITY SCHOOL DISTRICT</t>
  </si>
  <si>
    <t>94201</t>
  </si>
  <si>
    <t>WEBSTER COUNTY</t>
  </si>
  <si>
    <t>94203</t>
  </si>
  <si>
    <t>WEBSTER COUNTY AGRICULTURAL EXT DIST</t>
  </si>
  <si>
    <t>94207</t>
  </si>
  <si>
    <t>WEBSTER CO SOIL &amp; WATER CONS DIST</t>
  </si>
  <si>
    <t>94301</t>
  </si>
  <si>
    <t>CITY OF FORT DODGE</t>
  </si>
  <si>
    <t>94303</t>
  </si>
  <si>
    <t>CITY OF CALLENDER</t>
  </si>
  <si>
    <t>94304</t>
  </si>
  <si>
    <t>CALLENDER CEMETERY - WEBSTER COUNTY</t>
  </si>
  <si>
    <t>94305</t>
  </si>
  <si>
    <t>CITY OF GOWRIE</t>
  </si>
  <si>
    <t>94306</t>
  </si>
  <si>
    <t>CITY OF HARCOURT</t>
  </si>
  <si>
    <t>94307</t>
  </si>
  <si>
    <t>CITY OF DAYTON</t>
  </si>
  <si>
    <t>94308</t>
  </si>
  <si>
    <t>CITY OF LEHIGH</t>
  </si>
  <si>
    <t>94313</t>
  </si>
  <si>
    <t>CITY OF MOORLAND</t>
  </si>
  <si>
    <t>94314</t>
  </si>
  <si>
    <t>CITY OF OTHO</t>
  </si>
  <si>
    <t>94316</t>
  </si>
  <si>
    <t>CITY OF BARNUM</t>
  </si>
  <si>
    <t>94317</t>
  </si>
  <si>
    <t>CITY OF CLARE</t>
  </si>
  <si>
    <t>94318</t>
  </si>
  <si>
    <t>CITY OF DUNCOMBE</t>
  </si>
  <si>
    <t>94319</t>
  </si>
  <si>
    <t>CITY OF BADGER</t>
  </si>
  <si>
    <t>94320</t>
  </si>
  <si>
    <t>COMMUNITY LIBRARY</t>
  </si>
  <si>
    <t>94321</t>
  </si>
  <si>
    <t>CITY OF VINCENT</t>
  </si>
  <si>
    <t>94325</t>
  </si>
  <si>
    <t>MUNIC HOUSING AGENCY OF FT DODGE</t>
  </si>
  <si>
    <t>94326</t>
  </si>
  <si>
    <t>CLARE PUBLIC LIBRARY</t>
  </si>
  <si>
    <t>94336</t>
  </si>
  <si>
    <t>LEHIGH PUBLIC LIBRARY</t>
  </si>
  <si>
    <t>94501</t>
  </si>
  <si>
    <t>FORT DODGE COMMUNITY SCHOOL DISTRICT</t>
  </si>
  <si>
    <t>94549</t>
  </si>
  <si>
    <t>IOWA CENTRAL COMMUNITY COLLEGE</t>
  </si>
  <si>
    <t>94550</t>
  </si>
  <si>
    <t>PRAIRIE VALLEY COMMUNITY SCHOOL DISTRICT</t>
  </si>
  <si>
    <t>94601</t>
  </si>
  <si>
    <t>MID IOWA DEVELOPMENT ASSOC REG PLAN</t>
  </si>
  <si>
    <t>94602</t>
  </si>
  <si>
    <t>AEA 8 - PRAIRIE LAKES</t>
  </si>
  <si>
    <t>94605</t>
  </si>
  <si>
    <t>MID IOWA REGIONAL HOUSING AUTHORITY</t>
  </si>
  <si>
    <t>94606</t>
  </si>
  <si>
    <t>WEBSTER CO TELECOMMUNICATIONS</t>
  </si>
  <si>
    <t>94608</t>
  </si>
  <si>
    <t>N. CENTRAL IA REGIONAL SOLID WST.</t>
  </si>
  <si>
    <t>94701</t>
  </si>
  <si>
    <t>GOWRIE MUNICIPAL LIGHT &amp; POWER PLANT</t>
  </si>
  <si>
    <t>95201</t>
  </si>
  <si>
    <t>WINNEBAGO COUNTY</t>
  </si>
  <si>
    <t>95203</t>
  </si>
  <si>
    <t>WINNEBAGO CO AGRI EXT DIST</t>
  </si>
  <si>
    <t>95204</t>
  </si>
  <si>
    <t>WINNEBAGO CO ASSESSOR</t>
  </si>
  <si>
    <t>95301</t>
  </si>
  <si>
    <t>CITY OF FOREST CITY</t>
  </si>
  <si>
    <t>95303</t>
  </si>
  <si>
    <t>CITY OF BUFFALO CENTER</t>
  </si>
  <si>
    <t>95305</t>
  </si>
  <si>
    <t>CITY OF LELAND</t>
  </si>
  <si>
    <t>95306</t>
  </si>
  <si>
    <t>CITY OF THOMPSON</t>
  </si>
  <si>
    <t>95308</t>
  </si>
  <si>
    <t>CITY OF RAKE</t>
  </si>
  <si>
    <t>95311</t>
  </si>
  <si>
    <t>CITY OF LAKE MILLS</t>
  </si>
  <si>
    <t>95312</t>
  </si>
  <si>
    <t>CITY OF SCARVILLE</t>
  </si>
  <si>
    <t>95543</t>
  </si>
  <si>
    <t>LAKE MILLS COMMUNITY SCHOOL DISTRICT</t>
  </si>
  <si>
    <t>95544</t>
  </si>
  <si>
    <t>FOREST CITY COMMUNITY SCHOOL DISTRICT</t>
  </si>
  <si>
    <t>95546</t>
  </si>
  <si>
    <t>NORTH IOWA COMMUNITY SCHOOL DISTRICT</t>
  </si>
  <si>
    <t>96201</t>
  </si>
  <si>
    <t>WINNESHIEK COUNTY</t>
  </si>
  <si>
    <t>96203</t>
  </si>
  <si>
    <t>WINNESHIEK COUNTY AGR EXT DIST</t>
  </si>
  <si>
    <t>96205</t>
  </si>
  <si>
    <t>WINNESHIEK MEDICAL CENTER</t>
  </si>
  <si>
    <t>96207</t>
  </si>
  <si>
    <t>WINNESHIEK CO SOIL &amp; WATER CONS</t>
  </si>
  <si>
    <t>96208</t>
  </si>
  <si>
    <t>NORTHEAST IOWA COMMUNITY ACTION CORP</t>
  </si>
  <si>
    <t>96301</t>
  </si>
  <si>
    <t>CITY OF DECORAH</t>
  </si>
  <si>
    <t>96304</t>
  </si>
  <si>
    <t>CITY OF FORT ATKINSON</t>
  </si>
  <si>
    <t>96305</t>
  </si>
  <si>
    <t>CITY OF SPILLVILLE</t>
  </si>
  <si>
    <t>96306</t>
  </si>
  <si>
    <t>CITY OF OSSIAN</t>
  </si>
  <si>
    <t>96307</t>
  </si>
  <si>
    <t>CITY OF RIDGEWAY</t>
  </si>
  <si>
    <t>96308</t>
  </si>
  <si>
    <t>CITY OF CALMAR</t>
  </si>
  <si>
    <t>96309</t>
  </si>
  <si>
    <t>CITY OF JACKSON JUNCTION</t>
  </si>
  <si>
    <t>96310</t>
  </si>
  <si>
    <t>CITY OF CASTALIA</t>
  </si>
  <si>
    <t>96315</t>
  </si>
  <si>
    <t>LOW RENT HOUSING AGENCY OF DECORAH</t>
  </si>
  <si>
    <t>96554</t>
  </si>
  <si>
    <t>DECORAH COMMUNITY SCHOOL DISTRICT</t>
  </si>
  <si>
    <t>96556</t>
  </si>
  <si>
    <t>SOUTH WINNESHIEK COMMUNITY SCHOOL DIST</t>
  </si>
  <si>
    <t>96557</t>
  </si>
  <si>
    <t>NORTH WINNESHIEK COMMUNITY SCHOOL DIST</t>
  </si>
  <si>
    <t>96558</t>
  </si>
  <si>
    <t>NORTHEAST IOWA COMMUNITY COLLEGE</t>
  </si>
  <si>
    <t>97003</t>
  </si>
  <si>
    <t>3RD JUDICIAL DIST DEPT CORR SERVICES</t>
  </si>
  <si>
    <t>97201</t>
  </si>
  <si>
    <t>WOODBURY COUNTY</t>
  </si>
  <si>
    <t>97203</t>
  </si>
  <si>
    <t>WOODBURY COUNTY AGRI EXTEN DIST</t>
  </si>
  <si>
    <t>97209</t>
  </si>
  <si>
    <t>WOODBURY CO SOIL &amp; WATER CONS DIST</t>
  </si>
  <si>
    <t>97301</t>
  </si>
  <si>
    <t>CITY OF SIOUX CITY</t>
  </si>
  <si>
    <t>97302</t>
  </si>
  <si>
    <t>CITY OF CORRECTIONVILLE</t>
  </si>
  <si>
    <t>97303</t>
  </si>
  <si>
    <t>CITY OF DANBURY</t>
  </si>
  <si>
    <t>97304</t>
  </si>
  <si>
    <t>CITY OF ANTHON</t>
  </si>
  <si>
    <t>97305</t>
  </si>
  <si>
    <t>CITY OF PIERSON</t>
  </si>
  <si>
    <t>97306</t>
  </si>
  <si>
    <t>CITY OF SERGEANT BLUFF</t>
  </si>
  <si>
    <t>97307</t>
  </si>
  <si>
    <t>CITY OF LAWTON</t>
  </si>
  <si>
    <t>97308</t>
  </si>
  <si>
    <t>CITY OF MOVILLE</t>
  </si>
  <si>
    <t>97309</t>
  </si>
  <si>
    <t>CITY OF SLOAN</t>
  </si>
  <si>
    <t>97310</t>
  </si>
  <si>
    <t>CITY OF SALIX</t>
  </si>
  <si>
    <t>97311</t>
  </si>
  <si>
    <t>CITY OF OTO</t>
  </si>
  <si>
    <t>97312</t>
  </si>
  <si>
    <t>CITY OF SMITHLAND</t>
  </si>
  <si>
    <t>97314</t>
  </si>
  <si>
    <t>CITY OF CUSHING</t>
  </si>
  <si>
    <t>97315</t>
  </si>
  <si>
    <t>CITY OF HORNICK</t>
  </si>
  <si>
    <t>97316</t>
  </si>
  <si>
    <t>SLOAN PUBLIC LIBRARY</t>
  </si>
  <si>
    <t>97317</t>
  </si>
  <si>
    <t>CITY OF BRONSON</t>
  </si>
  <si>
    <t>97501</t>
  </si>
  <si>
    <t>SIOUX CITY COMMUNITY SCHOOL DISTRICT</t>
  </si>
  <si>
    <t>97569</t>
  </si>
  <si>
    <t>LAWTON BRONSON COMM SCH DIST</t>
  </si>
  <si>
    <t>97574</t>
  </si>
  <si>
    <t>SERGEANT BLUFF LUTON COMM SCH DIST</t>
  </si>
  <si>
    <t>97577</t>
  </si>
  <si>
    <t>WESTWOOD COMMUNITY SCHOOL DISTRICT</t>
  </si>
  <si>
    <t>97579</t>
  </si>
  <si>
    <t>WOODBURY CENTRAL COMMUNITY SCHOOL DIST</t>
  </si>
  <si>
    <t>97581</t>
  </si>
  <si>
    <t>RIVER VALLEY COMM SCH DIST</t>
  </si>
  <si>
    <t>97582</t>
  </si>
  <si>
    <t>WESTERN IOWA TECH COMMUNITY COLLEGE</t>
  </si>
  <si>
    <t>97602</t>
  </si>
  <si>
    <t>NORTHWEST AREA EDUCATION AGENCY</t>
  </si>
  <si>
    <t>98201</t>
  </si>
  <si>
    <t>WORTH COUNTY</t>
  </si>
  <si>
    <t>98203</t>
  </si>
  <si>
    <t>WORTH CO AGR EXT DIST</t>
  </si>
  <si>
    <t>98206</t>
  </si>
  <si>
    <t>WORTH CO SOIL &amp; WATER CONS DIST</t>
  </si>
  <si>
    <t>98301</t>
  </si>
  <si>
    <t>CITY OF GRAFTON</t>
  </si>
  <si>
    <t>98302</t>
  </si>
  <si>
    <t>CITY OF MANLY</t>
  </si>
  <si>
    <t>98303</t>
  </si>
  <si>
    <t>CITY OF NORTHWOOD</t>
  </si>
  <si>
    <t>98304</t>
  </si>
  <si>
    <t>CITY OF KENSETT</t>
  </si>
  <si>
    <t>98305</t>
  </si>
  <si>
    <t>CITY OF HANLONTOWN</t>
  </si>
  <si>
    <t>98307</t>
  </si>
  <si>
    <t>CITY OF FERTILE</t>
  </si>
  <si>
    <t>98308</t>
  </si>
  <si>
    <t>CITY OF JOICE</t>
  </si>
  <si>
    <t>98311</t>
  </si>
  <si>
    <t>KINNEY MEMORIAL LIBRARY</t>
  </si>
  <si>
    <t>98312</t>
  </si>
  <si>
    <t>JOICE PUBLIC LIBRARY</t>
  </si>
  <si>
    <t>98531</t>
  </si>
  <si>
    <t>NORTHWOOD KENSETT COMM SCHOOL DISTRICT</t>
  </si>
  <si>
    <t>99201</t>
  </si>
  <si>
    <t>WRIGHT COUNTY</t>
  </si>
  <si>
    <t>99203</t>
  </si>
  <si>
    <t>WRIGHT COUNTY AGRI EXTENSION DIST</t>
  </si>
  <si>
    <t>99206</t>
  </si>
  <si>
    <t>WRIGHT CO SOIL &amp; WATER CONSERVATION</t>
  </si>
  <si>
    <t>99301</t>
  </si>
  <si>
    <t>CITY OF CLARION</t>
  </si>
  <si>
    <t>99302</t>
  </si>
  <si>
    <t>CITY OF EAGLE GROVE</t>
  </si>
  <si>
    <t>99304</t>
  </si>
  <si>
    <t>CITY OF BELMOND</t>
  </si>
  <si>
    <t>99305</t>
  </si>
  <si>
    <t>CITY OF GOLDFIELD</t>
  </si>
  <si>
    <t>99307</t>
  </si>
  <si>
    <t>CITY OF DOWS</t>
  </si>
  <si>
    <t>99308</t>
  </si>
  <si>
    <t>BELMOND PUBLIC LIBRARY</t>
  </si>
  <si>
    <t>99309</t>
  </si>
  <si>
    <t>CITY OF ROWAN</t>
  </si>
  <si>
    <t>99311</t>
  </si>
  <si>
    <t>IOWA SPECIALTY HOSPITAL-CLARION</t>
  </si>
  <si>
    <t>99312</t>
  </si>
  <si>
    <t>IOWA SPECIALTY HOSPITAL-BELMOND</t>
  </si>
  <si>
    <t>99314</t>
  </si>
  <si>
    <t>TOWN OF GALT</t>
  </si>
  <si>
    <t>99315</t>
  </si>
  <si>
    <t>CITY OF WOOLSTOCK</t>
  </si>
  <si>
    <t>99317</t>
  </si>
  <si>
    <t>ROWAN PUBLIC LIBRARY</t>
  </si>
  <si>
    <t>99501</t>
  </si>
  <si>
    <t>CLARION-GOLDFIELD COMMUNITY SCHOOL DIST</t>
  </si>
  <si>
    <t>99537</t>
  </si>
  <si>
    <t>BELMOND-KLEMME COMMUNITY SCHOOL DISTRICT</t>
  </si>
  <si>
    <t>99539</t>
  </si>
  <si>
    <t>DOWS COMMUNITY SCHOOL DISTRICT</t>
  </si>
  <si>
    <t>99540</t>
  </si>
  <si>
    <t>EAGLE GROVE COMMUNITY SCHOOL DISTRICT</t>
  </si>
  <si>
    <t>99601</t>
  </si>
  <si>
    <t>WRIGHT COUNTY AREA LANDFILL AUTHORITY</t>
  </si>
  <si>
    <t xml:space="preserve">     Total for all entities</t>
  </si>
  <si>
    <t xml:space="preserve">* - Employer specific amounts excluded from this Schedule are the changes in proportion and differences </t>
  </si>
  <si>
    <t xml:space="preserve">     between employer contributions and the proportionate share of contributions, as well as the related amortization</t>
  </si>
  <si>
    <r>
      <t xml:space="preserve">     as defined in paragraphs 54-55 of GASB Statement No. 68, </t>
    </r>
    <r>
      <rPr>
        <u/>
        <sz val="10"/>
        <color indexed="8"/>
        <rFont val="Bookman Old Style"/>
        <family val="1"/>
      </rPr>
      <t>Accounting and Financial Reporting for Pensions</t>
    </r>
    <r>
      <rPr>
        <sz val="10"/>
        <color indexed="8"/>
        <rFont val="Bookman Old Style"/>
        <family val="1"/>
      </rPr>
      <t>.</t>
    </r>
  </si>
  <si>
    <r>
      <t xml:space="preserve">    </t>
    </r>
    <r>
      <rPr>
        <u/>
        <sz val="10"/>
        <color indexed="8"/>
        <rFont val="Bookman Old Style"/>
        <family val="1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</si>
</sst>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%"/>
    <numFmt numFmtId="166" formatCode="_(&quot;$&quot;* #,##0_);_(&quot;$&quot;* \(#,##0\);_(&quot;$&quot;* &quot;-&quot;??_);_(@_)"/>
  </numFmts>
  <fonts count="7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Bookman Old Style"/>
      <family val="1"/>
    </font>
    <font>
      <sz val="11"/>
      <color theme="1"/>
      <name val="Calibri"/>
      <family val="2"/>
      <scheme val="minor"/>
    </font>
    <font>
      <sz val="10"/>
      <color indexed="8"/>
      <name val="Bookman Old Style"/>
      <family val="1"/>
    </font>
    <font>
      <b/>
      <sz val="10"/>
      <color indexed="8"/>
      <name val="Bookman Old Style"/>
      <family val="1"/>
    </font>
    <font>
      <u/>
      <sz val="10"/>
      <color indexed="8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165" fontId="2" fillId="0" borderId="0" xfId="3" applyNumberFormat="1" applyFont="1" applyAlignment="1">
      <alignment horizontal="center"/>
    </xf>
    <xf numFmtId="164" fontId="2" fillId="0" borderId="0" xfId="1" applyNumberFormat="1" applyFont="1" applyFill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/>
    </xf>
    <xf numFmtId="164" fontId="2" fillId="0" borderId="0" xfId="1" applyNumberFormat="1" applyFont="1" applyAlignment="1">
      <alignment horizontal="left"/>
    </xf>
    <xf numFmtId="165" fontId="4" fillId="0" borderId="0" xfId="3" applyNumberFormat="1" applyFont="1"/>
    <xf numFmtId="164" fontId="4" fillId="0" borderId="0" xfId="1" applyNumberFormat="1" applyFont="1"/>
    <xf numFmtId="164" fontId="4" fillId="0" borderId="0" xfId="1" applyNumberFormat="1" applyFont="1" applyFill="1"/>
    <xf numFmtId="0" fontId="4" fillId="0" borderId="0" xfId="0" applyFont="1" applyAlignment="1"/>
    <xf numFmtId="164" fontId="5" fillId="0" borderId="1" xfId="1" applyNumberFormat="1" applyFont="1" applyBorder="1" applyAlignment="1">
      <alignment horizontal="center"/>
    </xf>
    <xf numFmtId="164" fontId="5" fillId="0" borderId="1" xfId="1" applyNumberFormat="1" applyFont="1" applyBorder="1" applyAlignment="1">
      <alignment horizontal="center" wrapText="1"/>
    </xf>
    <xf numFmtId="164" fontId="5" fillId="0" borderId="2" xfId="1" applyNumberFormat="1" applyFont="1" applyBorder="1" applyAlignment="1">
      <alignment horizontal="center"/>
    </xf>
    <xf numFmtId="164" fontId="5" fillId="0" borderId="2" xfId="1" applyNumberFormat="1" applyFont="1" applyBorder="1" applyAlignment="1">
      <alignment horizontal="center" wrapText="1"/>
    </xf>
    <xf numFmtId="164" fontId="5" fillId="0" borderId="0" xfId="1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65" fontId="5" fillId="0" borderId="1" xfId="3" applyNumberFormat="1" applyFont="1" applyBorder="1" applyAlignment="1">
      <alignment horizontal="center" wrapText="1"/>
    </xf>
    <xf numFmtId="164" fontId="5" fillId="0" borderId="1" xfId="1" applyNumberFormat="1" applyFont="1" applyFill="1" applyBorder="1" applyAlignment="1">
      <alignment horizontal="center" wrapText="1"/>
    </xf>
    <xf numFmtId="0" fontId="5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64" fontId="4" fillId="2" borderId="1" xfId="1" applyNumberFormat="1" applyFont="1" applyFill="1" applyBorder="1"/>
    <xf numFmtId="165" fontId="4" fillId="0" borderId="1" xfId="3" applyNumberFormat="1" applyFont="1" applyBorder="1"/>
    <xf numFmtId="164" fontId="5" fillId="0" borderId="1" xfId="1" applyNumberFormat="1" applyFont="1" applyBorder="1" applyAlignment="1">
      <alignment horizontal="center"/>
    </xf>
    <xf numFmtId="164" fontId="5" fillId="0" borderId="1" xfId="1" applyNumberFormat="1" applyFont="1" applyFill="1" applyBorder="1" applyAlignment="1">
      <alignment horizontal="center"/>
    </xf>
    <xf numFmtId="0" fontId="4" fillId="0" borderId="1" xfId="0" applyFont="1" applyBorder="1"/>
    <xf numFmtId="0" fontId="4" fillId="0" borderId="0" xfId="0" applyFont="1" applyAlignment="1">
      <alignment horizontal="center"/>
    </xf>
    <xf numFmtId="166" fontId="4" fillId="0" borderId="0" xfId="2" applyNumberFormat="1" applyFont="1"/>
    <xf numFmtId="166" fontId="4" fillId="0" borderId="0" xfId="2" applyNumberFormat="1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164" fontId="4" fillId="0" borderId="1" xfId="1" applyNumberFormat="1" applyFont="1" applyBorder="1"/>
    <xf numFmtId="164" fontId="4" fillId="0" borderId="1" xfId="1" applyNumberFormat="1" applyFont="1" applyBorder="1" applyAlignment="1">
      <alignment horizontal="center"/>
    </xf>
    <xf numFmtId="164" fontId="4" fillId="0" borderId="1" xfId="1" applyNumberFormat="1" applyFont="1" applyFill="1" applyBorder="1"/>
    <xf numFmtId="164" fontId="4" fillId="0" borderId="0" xfId="1" applyNumberFormat="1" applyFont="1" applyBorder="1"/>
    <xf numFmtId="165" fontId="4" fillId="0" borderId="0" xfId="3" applyNumberFormat="1" applyFont="1" applyBorder="1"/>
    <xf numFmtId="164" fontId="4" fillId="0" borderId="0" xfId="1" applyNumberFormat="1" applyFont="1" applyBorder="1" applyAlignment="1">
      <alignment horizontal="center"/>
    </xf>
    <xf numFmtId="164" fontId="4" fillId="0" borderId="0" xfId="1" applyNumberFormat="1" applyFont="1" applyFill="1" applyBorder="1"/>
    <xf numFmtId="166" fontId="4" fillId="0" borderId="3" xfId="2" applyNumberFormat="1" applyFont="1" applyBorder="1"/>
    <xf numFmtId="165" fontId="4" fillId="0" borderId="3" xfId="3" applyNumberFormat="1" applyFont="1" applyBorder="1"/>
    <xf numFmtId="164" fontId="4" fillId="0" borderId="3" xfId="1" applyNumberFormat="1" applyFont="1" applyFill="1" applyBorder="1"/>
    <xf numFmtId="164" fontId="4" fillId="0" borderId="3" xfId="1" applyNumberFormat="1" applyFont="1" applyBorder="1"/>
    <xf numFmtId="164" fontId="4" fillId="0" borderId="0" xfId="1" applyNumberFormat="1" applyFont="1" applyAlignment="1"/>
    <xf numFmtId="165" fontId="4" fillId="0" borderId="0" xfId="3" applyNumberFormat="1" applyFont="1" applyAlignment="1"/>
    <xf numFmtId="0" fontId="4" fillId="0" borderId="0" xfId="0" applyFont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4</xdr:col>
      <xdr:colOff>971550</xdr:colOff>
      <xdr:row>5</xdr:row>
      <xdr:rowOff>161925</xdr:rowOff>
    </xdr:to>
    <xdr:sp macro="" textlink="">
      <xdr:nvSpPr>
        <xdr:cNvPr id="2" name="TextBox 1"/>
        <xdr:cNvSpPr txBox="1"/>
      </xdr:nvSpPr>
      <xdr:spPr>
        <a:xfrm>
          <a:off x="981075" y="0"/>
          <a:ext cx="6515100" cy="158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en-US" sz="1100">
              <a:latin typeface="Bookman Old Style" panose="02050604050505020204" pitchFamily="18" charset="0"/>
            </a:rPr>
            <a:t>Iowa Public Employees' Retirement System</a:t>
          </a:r>
        </a:p>
        <a:p>
          <a:pPr algn="ctr"/>
          <a:endParaRPr lang="en-US" sz="400">
            <a:latin typeface="Bookman Old Style" panose="02050604050505020204" pitchFamily="18" charset="0"/>
          </a:endParaRPr>
        </a:p>
        <a:p>
          <a:pPr algn="ctr"/>
          <a:r>
            <a:rPr lang="en-US" sz="1100">
              <a:latin typeface="Bookman Old Style" panose="02050604050505020204" pitchFamily="18" charset="0"/>
            </a:rPr>
            <a:t>Schedule of Employer Allocations and Collective Pension Amounts Allocated by Employer -</a:t>
          </a:r>
        </a:p>
        <a:p>
          <a:pPr algn="ctr"/>
          <a:r>
            <a:rPr lang="en-US" sz="1100" b="1">
              <a:latin typeface="Bookman Old Style" panose="02050604050505020204" pitchFamily="18" charset="0"/>
            </a:rPr>
            <a:t>Regular</a:t>
          </a:r>
          <a:r>
            <a:rPr lang="en-US" sz="1100" b="1" baseline="0">
              <a:latin typeface="Bookman Old Style" panose="02050604050505020204" pitchFamily="18" charset="0"/>
            </a:rPr>
            <a:t> Membership </a:t>
          </a:r>
          <a:r>
            <a:rPr lang="en-US" sz="1100" b="1">
              <a:latin typeface="Bookman Old Style" panose="02050604050505020204" pitchFamily="18" charset="0"/>
            </a:rPr>
            <a:t>Group</a:t>
          </a:r>
        </a:p>
        <a:p>
          <a:pPr algn="ctr"/>
          <a:endParaRPr lang="en-US" sz="400">
            <a:latin typeface="Bookman Old Style" panose="02050604050505020204" pitchFamily="18" charset="0"/>
          </a:endParaRPr>
        </a:p>
        <a:p>
          <a:pPr algn="ctr"/>
          <a:r>
            <a:rPr lang="en-US" sz="1100">
              <a:latin typeface="Bookman Old Style" panose="02050604050505020204" pitchFamily="18" charset="0"/>
            </a:rPr>
            <a:t>As of and for the year ended June 30, 2014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49"/>
  <sheetViews>
    <sheetView tabSelected="1" topLeftCell="A4" zoomScaleNormal="100" workbookViewId="0">
      <selection activeCell="A8" sqref="A8"/>
    </sheetView>
  </sheetViews>
  <sheetFormatPr defaultColWidth="9.140625" defaultRowHeight="15" x14ac:dyDescent="0.3"/>
  <cols>
    <col min="1" max="1" width="14.7109375" style="5" customWidth="1"/>
    <col min="2" max="2" width="50.7109375" style="5" customWidth="1"/>
    <col min="3" max="3" width="17.7109375" style="9" customWidth="1"/>
    <col min="4" max="4" width="14.7109375" style="8" customWidth="1"/>
    <col min="5" max="5" width="17.140625" style="9" customWidth="1"/>
    <col min="6" max="7" width="16.28515625" style="10" customWidth="1"/>
    <col min="8" max="10" width="14.7109375" style="9" customWidth="1"/>
    <col min="11" max="11" width="16.5703125" style="9" customWidth="1"/>
    <col min="12" max="12" width="14.7109375" style="9" customWidth="1"/>
    <col min="13" max="16384" width="9.140625" style="5"/>
  </cols>
  <sheetData>
    <row r="1" spans="1:13" ht="15.75" hidden="1" x14ac:dyDescent="0.3">
      <c r="A1" s="1"/>
      <c r="B1" s="1"/>
      <c r="C1" s="2"/>
      <c r="D1" s="3"/>
      <c r="E1" s="2"/>
      <c r="F1" s="4"/>
      <c r="G1" s="4"/>
      <c r="H1" s="2"/>
      <c r="I1" s="2"/>
      <c r="J1" s="2"/>
      <c r="K1" s="2"/>
      <c r="L1" s="2"/>
    </row>
    <row r="2" spans="1:13" ht="15.75" hidden="1" x14ac:dyDescent="0.3">
      <c r="A2" s="6" t="s">
        <v>0</v>
      </c>
      <c r="B2" s="6"/>
      <c r="C2" s="7"/>
      <c r="D2" s="3"/>
      <c r="E2" s="2"/>
      <c r="F2" s="4"/>
      <c r="G2" s="4"/>
      <c r="H2" s="2"/>
      <c r="I2" s="2"/>
      <c r="J2" s="2"/>
      <c r="K2" s="2"/>
      <c r="L2" s="2"/>
    </row>
    <row r="3" spans="1:13" ht="15.75" hidden="1" x14ac:dyDescent="0.3">
      <c r="A3" s="6" t="s">
        <v>1</v>
      </c>
      <c r="B3" s="6"/>
      <c r="C3" s="7"/>
    </row>
    <row r="4" spans="1:13" ht="59.45" customHeight="1" x14ac:dyDescent="0.3">
      <c r="B4" s="11"/>
      <c r="C4" s="11"/>
      <c r="D4" s="11"/>
      <c r="E4" s="11"/>
      <c r="H4" s="12" t="s">
        <v>2</v>
      </c>
      <c r="I4" s="12"/>
      <c r="J4" s="12"/>
      <c r="K4" s="13" t="s">
        <v>3</v>
      </c>
    </row>
    <row r="5" spans="1:13" ht="52.5" customHeight="1" x14ac:dyDescent="0.3">
      <c r="B5" s="11"/>
      <c r="C5" s="11"/>
      <c r="D5" s="11"/>
      <c r="E5" s="11"/>
      <c r="H5" s="14" t="s">
        <v>4</v>
      </c>
      <c r="I5" s="14"/>
      <c r="J5" s="14"/>
      <c r="K5" s="15" t="s">
        <v>4</v>
      </c>
      <c r="L5" s="16"/>
      <c r="M5" s="16"/>
    </row>
    <row r="6" spans="1:13" s="21" customFormat="1" ht="102" customHeight="1" x14ac:dyDescent="0.2">
      <c r="A6" s="17" t="s">
        <v>5</v>
      </c>
      <c r="B6" s="18" t="s">
        <v>6</v>
      </c>
      <c r="C6" s="13" t="s">
        <v>7</v>
      </c>
      <c r="D6" s="19" t="s">
        <v>8</v>
      </c>
      <c r="E6" s="13" t="s">
        <v>9</v>
      </c>
      <c r="F6" s="20" t="s">
        <v>10</v>
      </c>
      <c r="G6" s="20" t="s">
        <v>11</v>
      </c>
      <c r="H6" s="13" t="s">
        <v>12</v>
      </c>
      <c r="I6" s="13" t="s">
        <v>13</v>
      </c>
      <c r="J6" s="13" t="s">
        <v>14</v>
      </c>
      <c r="K6" s="13" t="s">
        <v>15</v>
      </c>
      <c r="L6" s="13" t="s">
        <v>16</v>
      </c>
    </row>
    <row r="7" spans="1:13" s="28" customFormat="1" ht="15" hidden="1" customHeight="1" x14ac:dyDescent="0.3">
      <c r="A7" s="22" t="s">
        <v>17</v>
      </c>
      <c r="B7" s="23" t="s">
        <v>18</v>
      </c>
      <c r="C7" s="24" t="s">
        <v>19</v>
      </c>
      <c r="D7" s="25"/>
      <c r="E7" s="26">
        <v>4047085251</v>
      </c>
      <c r="F7" s="27">
        <v>7646853934</v>
      </c>
      <c r="G7" s="27">
        <v>1008507575</v>
      </c>
      <c r="H7" s="26">
        <v>43983968</v>
      </c>
      <c r="I7" s="26">
        <v>178607013</v>
      </c>
      <c r="J7" s="26">
        <f>SUM(H7:I7)</f>
        <v>222590981</v>
      </c>
      <c r="K7" s="26">
        <v>-1543441807</v>
      </c>
      <c r="L7" s="26">
        <v>302914115</v>
      </c>
    </row>
    <row r="8" spans="1:13" ht="17.100000000000001" customHeight="1" x14ac:dyDescent="0.3">
      <c r="A8" s="29" t="s">
        <v>20</v>
      </c>
      <c r="B8" s="5" t="s">
        <v>21</v>
      </c>
      <c r="C8" s="30">
        <v>19575.55</v>
      </c>
      <c r="D8" s="8">
        <f t="shared" ref="D8:D71" si="0">+C8/$C$2134</f>
        <v>3.2828253482347327E-5</v>
      </c>
      <c r="E8" s="31">
        <f>ROUND(D8*$E$7,0)</f>
        <v>132859</v>
      </c>
      <c r="F8" s="10">
        <f>+ROUND(D8*$F$7,0)</f>
        <v>251033</v>
      </c>
      <c r="G8" s="10">
        <f>+ROUND(D8*$G$7,0)</f>
        <v>33108</v>
      </c>
      <c r="H8" s="9">
        <f>ROUND(D8*$H$7,0)</f>
        <v>1444</v>
      </c>
      <c r="I8" s="9">
        <f>ROUND(D8*$I$7,0)</f>
        <v>5863</v>
      </c>
      <c r="J8" s="9">
        <f>ROUND(SUM(H8:I8),0)</f>
        <v>7307</v>
      </c>
      <c r="K8" s="9">
        <f t="shared" ref="K8:K71" si="1">ROUND(D8*$K$7,0)</f>
        <v>-50668</v>
      </c>
      <c r="L8" s="9">
        <f t="shared" ref="L8:L71" si="2">ROUND(D8*$L$7,0)</f>
        <v>9944</v>
      </c>
    </row>
    <row r="9" spans="1:13" x14ac:dyDescent="0.3">
      <c r="A9" s="29" t="s">
        <v>22</v>
      </c>
      <c r="B9" s="5" t="s">
        <v>23</v>
      </c>
      <c r="C9" s="9">
        <v>946.19</v>
      </c>
      <c r="D9" s="8">
        <f t="shared" si="0"/>
        <v>1.5867633431736131E-6</v>
      </c>
      <c r="E9" s="32">
        <f t="shared" ref="E9:E72" si="3">ROUND(D9*$E$7,0)</f>
        <v>6422</v>
      </c>
      <c r="F9" s="10">
        <f t="shared" ref="F9:F72" si="4">+ROUND(D9*$F$7,0)</f>
        <v>12134</v>
      </c>
      <c r="G9" s="10">
        <f t="shared" ref="G9:G72" si="5">+ROUND(D9*$G$7,0)</f>
        <v>1600</v>
      </c>
      <c r="H9" s="9">
        <f t="shared" ref="H9:H72" si="6">ROUND(D9*$H$7,0)</f>
        <v>70</v>
      </c>
      <c r="I9" s="9">
        <f t="shared" ref="I9:I72" si="7">ROUND(D9*$I$7,0)</f>
        <v>283</v>
      </c>
      <c r="J9" s="9">
        <f t="shared" ref="J9:J72" si="8">ROUND(SUM(H9:I9),0)</f>
        <v>353</v>
      </c>
      <c r="K9" s="9">
        <f t="shared" si="1"/>
        <v>-2449</v>
      </c>
      <c r="L9" s="9">
        <f t="shared" si="2"/>
        <v>481</v>
      </c>
    </row>
    <row r="10" spans="1:13" x14ac:dyDescent="0.3">
      <c r="A10" s="29" t="s">
        <v>24</v>
      </c>
      <c r="B10" s="5" t="s">
        <v>25</v>
      </c>
      <c r="C10" s="9">
        <v>3120.1</v>
      </c>
      <c r="D10" s="8">
        <f t="shared" si="0"/>
        <v>5.2324166468003145E-6</v>
      </c>
      <c r="E10" s="32">
        <f t="shared" si="3"/>
        <v>21176</v>
      </c>
      <c r="F10" s="10">
        <f t="shared" si="4"/>
        <v>40012</v>
      </c>
      <c r="G10" s="10">
        <f t="shared" si="5"/>
        <v>5277</v>
      </c>
      <c r="H10" s="9">
        <f t="shared" si="6"/>
        <v>230</v>
      </c>
      <c r="I10" s="9">
        <f t="shared" si="7"/>
        <v>935</v>
      </c>
      <c r="J10" s="9">
        <f t="shared" si="8"/>
        <v>1165</v>
      </c>
      <c r="K10" s="9">
        <f t="shared" si="1"/>
        <v>-8076</v>
      </c>
      <c r="L10" s="9">
        <f t="shared" si="2"/>
        <v>1585</v>
      </c>
    </row>
    <row r="11" spans="1:13" x14ac:dyDescent="0.3">
      <c r="A11" s="29" t="s">
        <v>26</v>
      </c>
      <c r="B11" s="5" t="s">
        <v>27</v>
      </c>
      <c r="C11" s="9">
        <v>408.17</v>
      </c>
      <c r="D11" s="8">
        <f t="shared" si="0"/>
        <v>6.8450226041616763E-7</v>
      </c>
      <c r="E11" s="32">
        <f t="shared" si="3"/>
        <v>2770</v>
      </c>
      <c r="F11" s="10">
        <f t="shared" si="4"/>
        <v>5234</v>
      </c>
      <c r="G11" s="10">
        <f t="shared" si="5"/>
        <v>690</v>
      </c>
      <c r="H11" s="9">
        <f t="shared" si="6"/>
        <v>30</v>
      </c>
      <c r="I11" s="9">
        <f t="shared" si="7"/>
        <v>122</v>
      </c>
      <c r="J11" s="9">
        <f t="shared" si="8"/>
        <v>152</v>
      </c>
      <c r="K11" s="9">
        <f t="shared" si="1"/>
        <v>-1056</v>
      </c>
      <c r="L11" s="9">
        <f t="shared" si="2"/>
        <v>207</v>
      </c>
    </row>
    <row r="12" spans="1:13" x14ac:dyDescent="0.3">
      <c r="A12" s="29" t="s">
        <v>28</v>
      </c>
      <c r="B12" s="5" t="s">
        <v>29</v>
      </c>
      <c r="C12" s="9">
        <v>633.5</v>
      </c>
      <c r="D12" s="8">
        <f t="shared" si="0"/>
        <v>1.0623813165437005E-6</v>
      </c>
      <c r="E12" s="32">
        <f t="shared" si="3"/>
        <v>4300</v>
      </c>
      <c r="F12" s="10">
        <f t="shared" si="4"/>
        <v>8124</v>
      </c>
      <c r="G12" s="10">
        <f t="shared" si="5"/>
        <v>1071</v>
      </c>
      <c r="H12" s="9">
        <f t="shared" si="6"/>
        <v>47</v>
      </c>
      <c r="I12" s="9">
        <f t="shared" si="7"/>
        <v>190</v>
      </c>
      <c r="J12" s="9">
        <f t="shared" si="8"/>
        <v>237</v>
      </c>
      <c r="K12" s="9">
        <f t="shared" si="1"/>
        <v>-1640</v>
      </c>
      <c r="L12" s="9">
        <f t="shared" si="2"/>
        <v>322</v>
      </c>
    </row>
    <row r="13" spans="1:13" x14ac:dyDescent="0.3">
      <c r="A13" s="29" t="s">
        <v>30</v>
      </c>
      <c r="B13" s="5" t="s">
        <v>31</v>
      </c>
      <c r="C13" s="9">
        <v>293309.89</v>
      </c>
      <c r="D13" s="8">
        <f t="shared" si="0"/>
        <v>4.9188152658798416E-4</v>
      </c>
      <c r="E13" s="32">
        <f t="shared" si="3"/>
        <v>1990686</v>
      </c>
      <c r="F13" s="10">
        <f t="shared" si="4"/>
        <v>3761346</v>
      </c>
      <c r="G13" s="10">
        <f t="shared" si="5"/>
        <v>496066</v>
      </c>
      <c r="H13" s="9">
        <f t="shared" si="6"/>
        <v>21635</v>
      </c>
      <c r="I13" s="9">
        <f t="shared" si="7"/>
        <v>87853</v>
      </c>
      <c r="J13" s="9">
        <f t="shared" si="8"/>
        <v>109488</v>
      </c>
      <c r="K13" s="9">
        <f t="shared" si="1"/>
        <v>-759191</v>
      </c>
      <c r="L13" s="9">
        <f t="shared" si="2"/>
        <v>148998</v>
      </c>
    </row>
    <row r="14" spans="1:13" x14ac:dyDescent="0.3">
      <c r="A14" s="29" t="s">
        <v>32</v>
      </c>
      <c r="B14" s="5" t="s">
        <v>33</v>
      </c>
      <c r="C14" s="9">
        <v>1598.02</v>
      </c>
      <c r="D14" s="8">
        <f t="shared" si="0"/>
        <v>2.6798841222780807E-6</v>
      </c>
      <c r="E14" s="32">
        <f t="shared" si="3"/>
        <v>10846</v>
      </c>
      <c r="F14" s="10">
        <f t="shared" si="4"/>
        <v>20493</v>
      </c>
      <c r="G14" s="10">
        <f t="shared" si="5"/>
        <v>2703</v>
      </c>
      <c r="H14" s="9">
        <f t="shared" si="6"/>
        <v>118</v>
      </c>
      <c r="I14" s="9">
        <f t="shared" si="7"/>
        <v>479</v>
      </c>
      <c r="J14" s="9">
        <f t="shared" si="8"/>
        <v>597</v>
      </c>
      <c r="K14" s="9">
        <f t="shared" si="1"/>
        <v>-4136</v>
      </c>
      <c r="L14" s="9">
        <f t="shared" si="2"/>
        <v>812</v>
      </c>
    </row>
    <row r="15" spans="1:13" x14ac:dyDescent="0.3">
      <c r="A15" s="29" t="s">
        <v>34</v>
      </c>
      <c r="B15" s="5" t="s">
        <v>35</v>
      </c>
      <c r="C15" s="9">
        <v>3109.53</v>
      </c>
      <c r="D15" s="8">
        <f t="shared" si="0"/>
        <v>5.2146907264911333E-6</v>
      </c>
      <c r="E15" s="32">
        <f t="shared" si="3"/>
        <v>21104</v>
      </c>
      <c r="F15" s="10">
        <f t="shared" si="4"/>
        <v>39876</v>
      </c>
      <c r="G15" s="10">
        <f t="shared" si="5"/>
        <v>5259</v>
      </c>
      <c r="H15" s="9">
        <f t="shared" si="6"/>
        <v>229</v>
      </c>
      <c r="I15" s="9">
        <f t="shared" si="7"/>
        <v>931</v>
      </c>
      <c r="J15" s="9">
        <f t="shared" si="8"/>
        <v>1160</v>
      </c>
      <c r="K15" s="9">
        <f t="shared" si="1"/>
        <v>-8049</v>
      </c>
      <c r="L15" s="9">
        <f t="shared" si="2"/>
        <v>1580</v>
      </c>
    </row>
    <row r="16" spans="1:13" x14ac:dyDescent="0.3">
      <c r="A16" s="29" t="s">
        <v>36</v>
      </c>
      <c r="B16" s="5" t="s">
        <v>37</v>
      </c>
      <c r="C16" s="9">
        <v>8115.93</v>
      </c>
      <c r="D16" s="8">
        <f t="shared" si="0"/>
        <v>1.3610437882204443E-5</v>
      </c>
      <c r="E16" s="32">
        <f t="shared" si="3"/>
        <v>55083</v>
      </c>
      <c r="F16" s="10">
        <f t="shared" si="4"/>
        <v>104077</v>
      </c>
      <c r="G16" s="10">
        <f t="shared" si="5"/>
        <v>13726</v>
      </c>
      <c r="H16" s="9">
        <f t="shared" si="6"/>
        <v>599</v>
      </c>
      <c r="I16" s="9">
        <f t="shared" si="7"/>
        <v>2431</v>
      </c>
      <c r="J16" s="9">
        <f t="shared" si="8"/>
        <v>3030</v>
      </c>
      <c r="K16" s="9">
        <f t="shared" si="1"/>
        <v>-21007</v>
      </c>
      <c r="L16" s="9">
        <f t="shared" si="2"/>
        <v>4123</v>
      </c>
    </row>
    <row r="17" spans="1:12" x14ac:dyDescent="0.3">
      <c r="A17" s="29" t="s">
        <v>38</v>
      </c>
      <c r="B17" s="5" t="s">
        <v>39</v>
      </c>
      <c r="C17" s="9">
        <v>16663.64</v>
      </c>
      <c r="D17" s="8">
        <f t="shared" si="0"/>
        <v>2.7944972062526072E-5</v>
      </c>
      <c r="E17" s="32">
        <f t="shared" si="3"/>
        <v>113096</v>
      </c>
      <c r="F17" s="10">
        <f t="shared" si="4"/>
        <v>213691</v>
      </c>
      <c r="G17" s="10">
        <f t="shared" si="5"/>
        <v>28183</v>
      </c>
      <c r="H17" s="9">
        <f t="shared" si="6"/>
        <v>1229</v>
      </c>
      <c r="I17" s="9">
        <f t="shared" si="7"/>
        <v>4991</v>
      </c>
      <c r="J17" s="9">
        <f t="shared" si="8"/>
        <v>6220</v>
      </c>
      <c r="K17" s="9">
        <f t="shared" si="1"/>
        <v>-43131</v>
      </c>
      <c r="L17" s="9">
        <f t="shared" si="2"/>
        <v>8465</v>
      </c>
    </row>
    <row r="18" spans="1:12" x14ac:dyDescent="0.3">
      <c r="A18" s="29" t="s">
        <v>40</v>
      </c>
      <c r="B18" s="5" t="s">
        <v>41</v>
      </c>
      <c r="C18" s="9">
        <v>3457.68</v>
      </c>
      <c r="D18" s="8">
        <f t="shared" si="0"/>
        <v>5.7985392748016129E-6</v>
      </c>
      <c r="E18" s="32">
        <f t="shared" si="3"/>
        <v>23467</v>
      </c>
      <c r="F18" s="10">
        <f t="shared" si="4"/>
        <v>44341</v>
      </c>
      <c r="G18" s="10">
        <f t="shared" si="5"/>
        <v>5848</v>
      </c>
      <c r="H18" s="9">
        <f t="shared" si="6"/>
        <v>255</v>
      </c>
      <c r="I18" s="9">
        <f t="shared" si="7"/>
        <v>1036</v>
      </c>
      <c r="J18" s="9">
        <f t="shared" si="8"/>
        <v>1291</v>
      </c>
      <c r="K18" s="9">
        <f t="shared" si="1"/>
        <v>-8950</v>
      </c>
      <c r="L18" s="9">
        <f t="shared" si="2"/>
        <v>1756</v>
      </c>
    </row>
    <row r="19" spans="1:12" x14ac:dyDescent="0.3">
      <c r="A19" s="29" t="s">
        <v>42</v>
      </c>
      <c r="B19" s="5" t="s">
        <v>43</v>
      </c>
      <c r="C19" s="9">
        <v>741637.51</v>
      </c>
      <c r="D19" s="8">
        <f t="shared" si="0"/>
        <v>1.2437282308950146E-3</v>
      </c>
      <c r="E19" s="32">
        <f t="shared" si="3"/>
        <v>5033474</v>
      </c>
      <c r="F19" s="10">
        <f t="shared" si="4"/>
        <v>9510608</v>
      </c>
      <c r="G19" s="10">
        <f t="shared" si="5"/>
        <v>1254309</v>
      </c>
      <c r="H19" s="9">
        <f t="shared" si="6"/>
        <v>54704</v>
      </c>
      <c r="I19" s="9">
        <f t="shared" si="7"/>
        <v>222139</v>
      </c>
      <c r="J19" s="9">
        <f t="shared" si="8"/>
        <v>276843</v>
      </c>
      <c r="K19" s="9">
        <f t="shared" si="1"/>
        <v>-1919622</v>
      </c>
      <c r="L19" s="9">
        <f t="shared" si="2"/>
        <v>376743</v>
      </c>
    </row>
    <row r="20" spans="1:12" x14ac:dyDescent="0.3">
      <c r="A20" s="29" t="s">
        <v>44</v>
      </c>
      <c r="B20" s="5" t="s">
        <v>45</v>
      </c>
      <c r="C20" s="9">
        <v>4490.68</v>
      </c>
      <c r="D20" s="8">
        <f t="shared" si="0"/>
        <v>7.5308832369004968E-6</v>
      </c>
      <c r="E20" s="32">
        <f t="shared" si="3"/>
        <v>30478</v>
      </c>
      <c r="F20" s="10">
        <f t="shared" si="4"/>
        <v>57588</v>
      </c>
      <c r="G20" s="10">
        <f t="shared" si="5"/>
        <v>7595</v>
      </c>
      <c r="H20" s="9">
        <f t="shared" si="6"/>
        <v>331</v>
      </c>
      <c r="I20" s="9">
        <f t="shared" si="7"/>
        <v>1345</v>
      </c>
      <c r="J20" s="9">
        <f t="shared" si="8"/>
        <v>1676</v>
      </c>
      <c r="K20" s="9">
        <f t="shared" si="1"/>
        <v>-11623</v>
      </c>
      <c r="L20" s="9">
        <f t="shared" si="2"/>
        <v>2281</v>
      </c>
    </row>
    <row r="21" spans="1:12" x14ac:dyDescent="0.3">
      <c r="A21" s="29" t="s">
        <v>46</v>
      </c>
      <c r="B21" s="5" t="s">
        <v>47</v>
      </c>
      <c r="C21" s="9">
        <v>2062.08</v>
      </c>
      <c r="D21" s="8">
        <f t="shared" si="0"/>
        <v>3.4581140729572749E-6</v>
      </c>
      <c r="E21" s="32">
        <f t="shared" si="3"/>
        <v>13995</v>
      </c>
      <c r="F21" s="10">
        <f t="shared" si="4"/>
        <v>26444</v>
      </c>
      <c r="G21" s="10">
        <f t="shared" si="5"/>
        <v>3488</v>
      </c>
      <c r="H21" s="9">
        <f t="shared" si="6"/>
        <v>152</v>
      </c>
      <c r="I21" s="9">
        <f t="shared" si="7"/>
        <v>618</v>
      </c>
      <c r="J21" s="9">
        <f t="shared" si="8"/>
        <v>770</v>
      </c>
      <c r="K21" s="9">
        <f t="shared" si="1"/>
        <v>-5337</v>
      </c>
      <c r="L21" s="9">
        <f t="shared" si="2"/>
        <v>1048</v>
      </c>
    </row>
    <row r="22" spans="1:12" x14ac:dyDescent="0.3">
      <c r="A22" s="29" t="s">
        <v>48</v>
      </c>
      <c r="B22" s="5" t="s">
        <v>49</v>
      </c>
      <c r="C22" s="9">
        <v>1403.61</v>
      </c>
      <c r="D22" s="8">
        <f t="shared" si="0"/>
        <v>2.3538579948127911E-6</v>
      </c>
      <c r="E22" s="32">
        <f t="shared" si="3"/>
        <v>9526</v>
      </c>
      <c r="F22" s="10">
        <f t="shared" si="4"/>
        <v>18000</v>
      </c>
      <c r="G22" s="10">
        <f t="shared" si="5"/>
        <v>2374</v>
      </c>
      <c r="H22" s="9">
        <f t="shared" si="6"/>
        <v>104</v>
      </c>
      <c r="I22" s="9">
        <f t="shared" si="7"/>
        <v>420</v>
      </c>
      <c r="J22" s="9">
        <f t="shared" si="8"/>
        <v>524</v>
      </c>
      <c r="K22" s="9">
        <f t="shared" si="1"/>
        <v>-3633</v>
      </c>
      <c r="L22" s="9">
        <f t="shared" si="2"/>
        <v>713</v>
      </c>
    </row>
    <row r="23" spans="1:12" x14ac:dyDescent="0.3">
      <c r="A23" s="29" t="s">
        <v>50</v>
      </c>
      <c r="B23" s="5" t="s">
        <v>51</v>
      </c>
      <c r="C23" s="9">
        <v>128055.52</v>
      </c>
      <c r="D23" s="8">
        <f t="shared" si="0"/>
        <v>2.1474947423565614E-4</v>
      </c>
      <c r="E23" s="32">
        <f t="shared" si="3"/>
        <v>869109</v>
      </c>
      <c r="F23" s="10">
        <f t="shared" si="4"/>
        <v>1642158</v>
      </c>
      <c r="G23" s="10">
        <f t="shared" si="5"/>
        <v>216576</v>
      </c>
      <c r="H23" s="9">
        <f t="shared" si="6"/>
        <v>9446</v>
      </c>
      <c r="I23" s="9">
        <f t="shared" si="7"/>
        <v>38356</v>
      </c>
      <c r="J23" s="9">
        <f t="shared" si="8"/>
        <v>47802</v>
      </c>
      <c r="K23" s="9">
        <f t="shared" si="1"/>
        <v>-331453</v>
      </c>
      <c r="L23" s="9">
        <f t="shared" si="2"/>
        <v>65051</v>
      </c>
    </row>
    <row r="24" spans="1:12" x14ac:dyDescent="0.3">
      <c r="A24" s="29" t="s">
        <v>52</v>
      </c>
      <c r="B24" s="5" t="s">
        <v>53</v>
      </c>
      <c r="C24" s="9">
        <v>1004.64</v>
      </c>
      <c r="D24" s="8">
        <f t="shared" si="0"/>
        <v>1.6847841607773688E-6</v>
      </c>
      <c r="E24" s="32">
        <f t="shared" si="3"/>
        <v>6818</v>
      </c>
      <c r="F24" s="10">
        <f t="shared" si="4"/>
        <v>12883</v>
      </c>
      <c r="G24" s="10">
        <f t="shared" si="5"/>
        <v>1699</v>
      </c>
      <c r="H24" s="9">
        <f t="shared" si="6"/>
        <v>74</v>
      </c>
      <c r="I24" s="9">
        <f t="shared" si="7"/>
        <v>301</v>
      </c>
      <c r="J24" s="9">
        <f t="shared" si="8"/>
        <v>375</v>
      </c>
      <c r="K24" s="9">
        <f t="shared" si="1"/>
        <v>-2600</v>
      </c>
      <c r="L24" s="9">
        <f t="shared" si="2"/>
        <v>510</v>
      </c>
    </row>
    <row r="25" spans="1:12" x14ac:dyDescent="0.3">
      <c r="A25" s="29" t="s">
        <v>54</v>
      </c>
      <c r="B25" s="5" t="s">
        <v>55</v>
      </c>
      <c r="C25" s="9">
        <v>330.85</v>
      </c>
      <c r="D25" s="8">
        <f t="shared" si="0"/>
        <v>5.5483639870320958E-7</v>
      </c>
      <c r="E25" s="32">
        <f t="shared" si="3"/>
        <v>2245</v>
      </c>
      <c r="F25" s="10">
        <f t="shared" si="4"/>
        <v>4243</v>
      </c>
      <c r="G25" s="10">
        <f t="shared" si="5"/>
        <v>560</v>
      </c>
      <c r="H25" s="9">
        <f t="shared" si="6"/>
        <v>24</v>
      </c>
      <c r="I25" s="9">
        <f t="shared" si="7"/>
        <v>99</v>
      </c>
      <c r="J25" s="9">
        <f t="shared" si="8"/>
        <v>123</v>
      </c>
      <c r="K25" s="9">
        <f t="shared" si="1"/>
        <v>-856</v>
      </c>
      <c r="L25" s="9">
        <f t="shared" si="2"/>
        <v>168</v>
      </c>
    </row>
    <row r="26" spans="1:12" x14ac:dyDescent="0.3">
      <c r="A26" s="29" t="s">
        <v>56</v>
      </c>
      <c r="B26" s="5" t="s">
        <v>57</v>
      </c>
      <c r="C26" s="9">
        <v>167.88</v>
      </c>
      <c r="D26" s="8">
        <f t="shared" si="0"/>
        <v>2.815352413912493E-7</v>
      </c>
      <c r="E26" s="32">
        <f t="shared" si="3"/>
        <v>1139</v>
      </c>
      <c r="F26" s="10">
        <f t="shared" si="4"/>
        <v>2153</v>
      </c>
      <c r="G26" s="10">
        <f t="shared" si="5"/>
        <v>284</v>
      </c>
      <c r="H26" s="9">
        <f t="shared" si="6"/>
        <v>12</v>
      </c>
      <c r="I26" s="9">
        <f t="shared" si="7"/>
        <v>50</v>
      </c>
      <c r="J26" s="9">
        <f t="shared" si="8"/>
        <v>62</v>
      </c>
      <c r="K26" s="9">
        <f t="shared" si="1"/>
        <v>-435</v>
      </c>
      <c r="L26" s="9">
        <f t="shared" si="2"/>
        <v>85</v>
      </c>
    </row>
    <row r="27" spans="1:12" x14ac:dyDescent="0.3">
      <c r="A27" s="29" t="s">
        <v>58</v>
      </c>
      <c r="B27" s="5" t="s">
        <v>59</v>
      </c>
      <c r="C27" s="9">
        <v>9247.41</v>
      </c>
      <c r="D27" s="8">
        <f t="shared" si="0"/>
        <v>1.5507933086691997E-5</v>
      </c>
      <c r="E27" s="32">
        <f t="shared" si="3"/>
        <v>62762</v>
      </c>
      <c r="F27" s="10">
        <f t="shared" si="4"/>
        <v>118587</v>
      </c>
      <c r="G27" s="10">
        <f t="shared" si="5"/>
        <v>15640</v>
      </c>
      <c r="H27" s="9">
        <f t="shared" si="6"/>
        <v>682</v>
      </c>
      <c r="I27" s="9">
        <f t="shared" si="7"/>
        <v>2770</v>
      </c>
      <c r="J27" s="9">
        <f t="shared" si="8"/>
        <v>3452</v>
      </c>
      <c r="K27" s="9">
        <f t="shared" si="1"/>
        <v>-23936</v>
      </c>
      <c r="L27" s="9">
        <f t="shared" si="2"/>
        <v>4698</v>
      </c>
    </row>
    <row r="28" spans="1:12" x14ac:dyDescent="0.3">
      <c r="A28" s="29" t="s">
        <v>60</v>
      </c>
      <c r="B28" s="5" t="s">
        <v>61</v>
      </c>
      <c r="C28" s="9">
        <v>7909.08</v>
      </c>
      <c r="D28" s="8">
        <f t="shared" si="0"/>
        <v>1.3263549839067798E-5</v>
      </c>
      <c r="E28" s="32">
        <f t="shared" si="3"/>
        <v>53679</v>
      </c>
      <c r="F28" s="10">
        <f t="shared" si="4"/>
        <v>101424</v>
      </c>
      <c r="G28" s="10">
        <f t="shared" si="5"/>
        <v>13376</v>
      </c>
      <c r="H28" s="9">
        <f t="shared" si="6"/>
        <v>583</v>
      </c>
      <c r="I28" s="9">
        <f t="shared" si="7"/>
        <v>2369</v>
      </c>
      <c r="J28" s="9">
        <f t="shared" si="8"/>
        <v>2952</v>
      </c>
      <c r="K28" s="9">
        <f t="shared" si="1"/>
        <v>-20472</v>
      </c>
      <c r="L28" s="9">
        <f t="shared" si="2"/>
        <v>4018</v>
      </c>
    </row>
    <row r="29" spans="1:12" x14ac:dyDescent="0.3">
      <c r="A29" s="29" t="s">
        <v>62</v>
      </c>
      <c r="B29" s="5" t="s">
        <v>63</v>
      </c>
      <c r="C29" s="9">
        <v>25890.55</v>
      </c>
      <c r="D29" s="8">
        <f t="shared" si="0"/>
        <v>4.3418526590434889E-5</v>
      </c>
      <c r="E29" s="32">
        <f t="shared" si="3"/>
        <v>175718</v>
      </c>
      <c r="F29" s="10">
        <f t="shared" si="4"/>
        <v>332015</v>
      </c>
      <c r="G29" s="10">
        <f t="shared" si="5"/>
        <v>43788</v>
      </c>
      <c r="H29" s="9">
        <f t="shared" si="6"/>
        <v>1910</v>
      </c>
      <c r="I29" s="9">
        <f t="shared" si="7"/>
        <v>7755</v>
      </c>
      <c r="J29" s="9">
        <f t="shared" si="8"/>
        <v>9665</v>
      </c>
      <c r="K29" s="9">
        <f t="shared" si="1"/>
        <v>-67014</v>
      </c>
      <c r="L29" s="9">
        <f t="shared" si="2"/>
        <v>13152</v>
      </c>
    </row>
    <row r="30" spans="1:12" x14ac:dyDescent="0.3">
      <c r="A30" s="29" t="s">
        <v>64</v>
      </c>
      <c r="B30" s="5" t="s">
        <v>65</v>
      </c>
      <c r="C30" s="9">
        <v>234607.69</v>
      </c>
      <c r="D30" s="8">
        <f t="shared" si="0"/>
        <v>3.9343776886105182E-4</v>
      </c>
      <c r="E30" s="32">
        <f t="shared" si="3"/>
        <v>1592276</v>
      </c>
      <c r="F30" s="10">
        <f t="shared" si="4"/>
        <v>3008561</v>
      </c>
      <c r="G30" s="10">
        <f t="shared" si="5"/>
        <v>396785</v>
      </c>
      <c r="H30" s="9">
        <f t="shared" si="6"/>
        <v>17305</v>
      </c>
      <c r="I30" s="9">
        <f t="shared" si="7"/>
        <v>70271</v>
      </c>
      <c r="J30" s="9">
        <f t="shared" si="8"/>
        <v>87576</v>
      </c>
      <c r="K30" s="9">
        <f t="shared" si="1"/>
        <v>-607248</v>
      </c>
      <c r="L30" s="9">
        <f t="shared" si="2"/>
        <v>119178</v>
      </c>
    </row>
    <row r="31" spans="1:12" x14ac:dyDescent="0.3">
      <c r="A31" s="29" t="s">
        <v>66</v>
      </c>
      <c r="B31" s="5" t="s">
        <v>67</v>
      </c>
      <c r="C31" s="9">
        <v>833.72</v>
      </c>
      <c r="D31" s="8">
        <f t="shared" si="0"/>
        <v>1.3981508306690037E-6</v>
      </c>
      <c r="E31" s="32">
        <f t="shared" si="3"/>
        <v>5658</v>
      </c>
      <c r="F31" s="10">
        <f>+ROUND(D31*$F$7,0)</f>
        <v>10691</v>
      </c>
      <c r="G31" s="10">
        <f t="shared" si="5"/>
        <v>1410</v>
      </c>
      <c r="H31" s="9">
        <f t="shared" si="6"/>
        <v>61</v>
      </c>
      <c r="I31" s="9">
        <f t="shared" si="7"/>
        <v>250</v>
      </c>
      <c r="J31" s="9">
        <f t="shared" si="8"/>
        <v>311</v>
      </c>
      <c r="K31" s="9">
        <f t="shared" si="1"/>
        <v>-2158</v>
      </c>
      <c r="L31" s="9">
        <f t="shared" si="2"/>
        <v>424</v>
      </c>
    </row>
    <row r="32" spans="1:12" x14ac:dyDescent="0.3">
      <c r="A32" s="29" t="s">
        <v>68</v>
      </c>
      <c r="B32" s="5" t="s">
        <v>69</v>
      </c>
      <c r="C32" s="9">
        <v>1457.04</v>
      </c>
      <c r="D32" s="8">
        <f t="shared" si="0"/>
        <v>2.4434602580218361E-6</v>
      </c>
      <c r="E32" s="32">
        <f t="shared" si="3"/>
        <v>9889</v>
      </c>
      <c r="F32" s="10">
        <f t="shared" si="4"/>
        <v>18685</v>
      </c>
      <c r="G32" s="10">
        <f t="shared" si="5"/>
        <v>2464</v>
      </c>
      <c r="H32" s="9">
        <f t="shared" si="6"/>
        <v>107</v>
      </c>
      <c r="I32" s="9">
        <f t="shared" si="7"/>
        <v>436</v>
      </c>
      <c r="J32" s="9">
        <f t="shared" si="8"/>
        <v>543</v>
      </c>
      <c r="K32" s="9">
        <f t="shared" si="1"/>
        <v>-3771</v>
      </c>
      <c r="L32" s="9">
        <f t="shared" si="2"/>
        <v>740</v>
      </c>
    </row>
    <row r="33" spans="1:12" x14ac:dyDescent="0.3">
      <c r="A33" s="29" t="s">
        <v>70</v>
      </c>
      <c r="B33" s="5" t="s">
        <v>71</v>
      </c>
      <c r="C33" s="9">
        <v>143208.82999999999</v>
      </c>
      <c r="D33" s="8">
        <f t="shared" si="0"/>
        <v>2.4016161855735274E-4</v>
      </c>
      <c r="E33" s="32">
        <f t="shared" si="3"/>
        <v>971955</v>
      </c>
      <c r="F33" s="10">
        <f t="shared" si="4"/>
        <v>1836481</v>
      </c>
      <c r="G33" s="10">
        <f t="shared" si="5"/>
        <v>242205</v>
      </c>
      <c r="H33" s="9">
        <f t="shared" si="6"/>
        <v>10563</v>
      </c>
      <c r="I33" s="9">
        <f t="shared" si="7"/>
        <v>42895</v>
      </c>
      <c r="J33" s="9">
        <f t="shared" si="8"/>
        <v>53458</v>
      </c>
      <c r="K33" s="9">
        <f t="shared" si="1"/>
        <v>-370675</v>
      </c>
      <c r="L33" s="9">
        <f t="shared" si="2"/>
        <v>72748</v>
      </c>
    </row>
    <row r="34" spans="1:12" x14ac:dyDescent="0.3">
      <c r="A34" s="29" t="s">
        <v>72</v>
      </c>
      <c r="B34" s="5" t="s">
        <v>73</v>
      </c>
      <c r="C34" s="9">
        <f>(1736.94/11)*12</f>
        <v>1894.8436363636365</v>
      </c>
      <c r="D34" s="8">
        <f t="shared" si="0"/>
        <v>3.1776582115934535E-6</v>
      </c>
      <c r="E34" s="32">
        <f t="shared" si="3"/>
        <v>12860</v>
      </c>
      <c r="F34" s="10">
        <f t="shared" si="4"/>
        <v>24299</v>
      </c>
      <c r="G34" s="10">
        <f t="shared" si="5"/>
        <v>3205</v>
      </c>
      <c r="H34" s="9">
        <f t="shared" si="6"/>
        <v>140</v>
      </c>
      <c r="I34" s="9">
        <f t="shared" si="7"/>
        <v>568</v>
      </c>
      <c r="J34" s="9">
        <f t="shared" si="8"/>
        <v>708</v>
      </c>
      <c r="K34" s="9">
        <f t="shared" si="1"/>
        <v>-4905</v>
      </c>
      <c r="L34" s="9">
        <f t="shared" si="2"/>
        <v>963</v>
      </c>
    </row>
    <row r="35" spans="1:12" x14ac:dyDescent="0.3">
      <c r="A35" s="29" t="s">
        <v>74</v>
      </c>
      <c r="B35" s="5" t="s">
        <v>75</v>
      </c>
      <c r="C35" s="9">
        <v>2006.63</v>
      </c>
      <c r="D35" s="8">
        <f t="shared" si="0"/>
        <v>3.3651242639559362E-6</v>
      </c>
      <c r="E35" s="32">
        <f t="shared" si="3"/>
        <v>13619</v>
      </c>
      <c r="F35" s="10">
        <f t="shared" si="4"/>
        <v>25733</v>
      </c>
      <c r="G35" s="10">
        <f t="shared" si="5"/>
        <v>3394</v>
      </c>
      <c r="H35" s="9">
        <f t="shared" si="6"/>
        <v>148</v>
      </c>
      <c r="I35" s="9">
        <f t="shared" si="7"/>
        <v>601</v>
      </c>
      <c r="J35" s="9">
        <f t="shared" si="8"/>
        <v>749</v>
      </c>
      <c r="K35" s="9">
        <f t="shared" si="1"/>
        <v>-5194</v>
      </c>
      <c r="L35" s="9">
        <f t="shared" si="2"/>
        <v>1019</v>
      </c>
    </row>
    <row r="36" spans="1:12" x14ac:dyDescent="0.3">
      <c r="A36" s="29" t="s">
        <v>76</v>
      </c>
      <c r="B36" s="5" t="s">
        <v>77</v>
      </c>
      <c r="C36" s="9">
        <v>2913.79</v>
      </c>
      <c r="D36" s="8">
        <f t="shared" si="0"/>
        <v>4.8864341852121057E-6</v>
      </c>
      <c r="E36" s="32">
        <f t="shared" si="3"/>
        <v>19776</v>
      </c>
      <c r="F36" s="10">
        <f t="shared" si="4"/>
        <v>37366</v>
      </c>
      <c r="G36" s="10">
        <f t="shared" si="5"/>
        <v>4928</v>
      </c>
      <c r="H36" s="9">
        <f t="shared" si="6"/>
        <v>215</v>
      </c>
      <c r="I36" s="9">
        <f t="shared" si="7"/>
        <v>873</v>
      </c>
      <c r="J36" s="9">
        <f t="shared" si="8"/>
        <v>1088</v>
      </c>
      <c r="K36" s="9">
        <f t="shared" si="1"/>
        <v>-7542</v>
      </c>
      <c r="L36" s="9">
        <f t="shared" si="2"/>
        <v>1480</v>
      </c>
    </row>
    <row r="37" spans="1:12" x14ac:dyDescent="0.3">
      <c r="A37" s="29" t="s">
        <v>78</v>
      </c>
      <c r="B37" s="5" t="s">
        <v>79</v>
      </c>
      <c r="C37" s="9">
        <v>1471.71</v>
      </c>
      <c r="D37" s="8">
        <f t="shared" si="0"/>
        <v>2.468061890087655E-6</v>
      </c>
      <c r="E37" s="32">
        <f t="shared" si="3"/>
        <v>9988</v>
      </c>
      <c r="F37" s="10">
        <f t="shared" si="4"/>
        <v>18873</v>
      </c>
      <c r="G37" s="10">
        <f t="shared" si="5"/>
        <v>2489</v>
      </c>
      <c r="H37" s="9">
        <f t="shared" si="6"/>
        <v>109</v>
      </c>
      <c r="I37" s="9">
        <f t="shared" si="7"/>
        <v>441</v>
      </c>
      <c r="J37" s="9">
        <f t="shared" si="8"/>
        <v>550</v>
      </c>
      <c r="K37" s="9">
        <f t="shared" si="1"/>
        <v>-3809</v>
      </c>
      <c r="L37" s="9">
        <f t="shared" si="2"/>
        <v>748</v>
      </c>
    </row>
    <row r="38" spans="1:12" x14ac:dyDescent="0.3">
      <c r="A38" s="29" t="s">
        <v>80</v>
      </c>
      <c r="B38" s="5" t="s">
        <v>81</v>
      </c>
      <c r="C38" s="9">
        <v>1219.8</v>
      </c>
      <c r="D38" s="8">
        <f t="shared" si="0"/>
        <v>2.0456080977427081E-6</v>
      </c>
      <c r="E38" s="32">
        <f t="shared" si="3"/>
        <v>8279</v>
      </c>
      <c r="F38" s="10">
        <f t="shared" si="4"/>
        <v>15642</v>
      </c>
      <c r="G38" s="10">
        <f t="shared" si="5"/>
        <v>2063</v>
      </c>
      <c r="H38" s="9">
        <f t="shared" si="6"/>
        <v>90</v>
      </c>
      <c r="I38" s="9">
        <f t="shared" si="7"/>
        <v>365</v>
      </c>
      <c r="J38" s="9">
        <f t="shared" si="8"/>
        <v>455</v>
      </c>
      <c r="K38" s="9">
        <f t="shared" si="1"/>
        <v>-3157</v>
      </c>
      <c r="L38" s="9">
        <f t="shared" si="2"/>
        <v>620</v>
      </c>
    </row>
    <row r="39" spans="1:12" x14ac:dyDescent="0.3">
      <c r="A39" s="29" t="s">
        <v>82</v>
      </c>
      <c r="B39" s="5" t="s">
        <v>83</v>
      </c>
      <c r="C39" s="9">
        <v>4224.75</v>
      </c>
      <c r="D39" s="8">
        <f t="shared" si="0"/>
        <v>7.0849178643535881E-6</v>
      </c>
      <c r="E39" s="32">
        <f t="shared" si="3"/>
        <v>28673</v>
      </c>
      <c r="F39" s="10">
        <f t="shared" si="4"/>
        <v>54177</v>
      </c>
      <c r="G39" s="10">
        <f t="shared" si="5"/>
        <v>7145</v>
      </c>
      <c r="H39" s="9">
        <f t="shared" si="6"/>
        <v>312</v>
      </c>
      <c r="I39" s="9">
        <f t="shared" si="7"/>
        <v>1265</v>
      </c>
      <c r="J39" s="9">
        <f t="shared" si="8"/>
        <v>1577</v>
      </c>
      <c r="K39" s="9">
        <f t="shared" si="1"/>
        <v>-10935</v>
      </c>
      <c r="L39" s="9">
        <f t="shared" si="2"/>
        <v>2146</v>
      </c>
    </row>
    <row r="40" spans="1:12" x14ac:dyDescent="0.3">
      <c r="A40" s="29" t="s">
        <v>84</v>
      </c>
      <c r="B40" s="5" t="s">
        <v>85</v>
      </c>
      <c r="C40" s="9">
        <v>107.16</v>
      </c>
      <c r="D40" s="8">
        <f t="shared" si="0"/>
        <v>1.7970762727833138E-7</v>
      </c>
      <c r="E40" s="32">
        <f t="shared" si="3"/>
        <v>727</v>
      </c>
      <c r="F40" s="10">
        <f t="shared" si="4"/>
        <v>1374</v>
      </c>
      <c r="G40" s="10">
        <f t="shared" si="5"/>
        <v>181</v>
      </c>
      <c r="H40" s="9">
        <f t="shared" si="6"/>
        <v>8</v>
      </c>
      <c r="I40" s="9">
        <f t="shared" si="7"/>
        <v>32</v>
      </c>
      <c r="J40" s="9">
        <f t="shared" si="8"/>
        <v>40</v>
      </c>
      <c r="K40" s="9">
        <f t="shared" si="1"/>
        <v>-277</v>
      </c>
      <c r="L40" s="9">
        <f t="shared" si="2"/>
        <v>54</v>
      </c>
    </row>
    <row r="41" spans="1:12" x14ac:dyDescent="0.3">
      <c r="A41" s="29" t="s">
        <v>86</v>
      </c>
      <c r="B41" s="5" t="s">
        <v>87</v>
      </c>
      <c r="C41" s="9">
        <v>28987.91</v>
      </c>
      <c r="D41" s="8">
        <f t="shared" si="0"/>
        <v>4.8612808192028886E-5</v>
      </c>
      <c r="E41" s="32">
        <f t="shared" si="3"/>
        <v>196740</v>
      </c>
      <c r="F41" s="10">
        <f t="shared" si="4"/>
        <v>371735</v>
      </c>
      <c r="G41" s="10">
        <f t="shared" si="5"/>
        <v>49026</v>
      </c>
      <c r="H41" s="9">
        <f t="shared" si="6"/>
        <v>2138</v>
      </c>
      <c r="I41" s="9">
        <f t="shared" si="7"/>
        <v>8683</v>
      </c>
      <c r="J41" s="9">
        <f t="shared" si="8"/>
        <v>10821</v>
      </c>
      <c r="K41" s="9">
        <f t="shared" si="1"/>
        <v>-75031</v>
      </c>
      <c r="L41" s="9">
        <f t="shared" si="2"/>
        <v>14726</v>
      </c>
    </row>
    <row r="42" spans="1:12" x14ac:dyDescent="0.3">
      <c r="A42" s="29" t="s">
        <v>88</v>
      </c>
      <c r="B42" s="5" t="s">
        <v>89</v>
      </c>
      <c r="C42" s="9">
        <v>69029.789999999994</v>
      </c>
      <c r="D42" s="8">
        <f t="shared" si="0"/>
        <v>1.1576315577101051E-4</v>
      </c>
      <c r="E42" s="32">
        <f t="shared" si="3"/>
        <v>468503</v>
      </c>
      <c r="F42" s="10">
        <f t="shared" si="4"/>
        <v>885224</v>
      </c>
      <c r="G42" s="10">
        <f t="shared" si="5"/>
        <v>116748</v>
      </c>
      <c r="H42" s="9">
        <f t="shared" si="6"/>
        <v>5092</v>
      </c>
      <c r="I42" s="9">
        <f t="shared" si="7"/>
        <v>20676</v>
      </c>
      <c r="J42" s="9">
        <f t="shared" si="8"/>
        <v>25768</v>
      </c>
      <c r="K42" s="9">
        <f t="shared" si="1"/>
        <v>-178674</v>
      </c>
      <c r="L42" s="9">
        <f t="shared" si="2"/>
        <v>35066</v>
      </c>
    </row>
    <row r="43" spans="1:12" x14ac:dyDescent="0.3">
      <c r="A43" s="29" t="s">
        <v>90</v>
      </c>
      <c r="B43" s="5" t="s">
        <v>91</v>
      </c>
      <c r="C43" s="9">
        <v>67620.88</v>
      </c>
      <c r="D43" s="8">
        <f t="shared" si="0"/>
        <v>1.1340040966100013E-4</v>
      </c>
      <c r="E43" s="32">
        <f t="shared" si="3"/>
        <v>458941</v>
      </c>
      <c r="F43" s="10">
        <f t="shared" si="4"/>
        <v>867156</v>
      </c>
      <c r="G43" s="10">
        <f t="shared" si="5"/>
        <v>114365</v>
      </c>
      <c r="H43" s="9">
        <f t="shared" si="6"/>
        <v>4988</v>
      </c>
      <c r="I43" s="9">
        <f t="shared" si="7"/>
        <v>20254</v>
      </c>
      <c r="J43" s="9">
        <f t="shared" si="8"/>
        <v>25242</v>
      </c>
      <c r="K43" s="9">
        <f t="shared" si="1"/>
        <v>-175027</v>
      </c>
      <c r="L43" s="9">
        <f t="shared" si="2"/>
        <v>34351</v>
      </c>
    </row>
    <row r="44" spans="1:12" x14ac:dyDescent="0.3">
      <c r="A44" s="29" t="s">
        <v>92</v>
      </c>
      <c r="B44" s="5" t="s">
        <v>93</v>
      </c>
      <c r="C44" s="9">
        <v>265447.75</v>
      </c>
      <c r="D44" s="8">
        <f t="shared" si="0"/>
        <v>4.4515663791406954E-4</v>
      </c>
      <c r="E44" s="32">
        <f t="shared" si="3"/>
        <v>1801587</v>
      </c>
      <c r="F44" s="10">
        <f t="shared" si="4"/>
        <v>3404048</v>
      </c>
      <c r="G44" s="10">
        <f t="shared" si="5"/>
        <v>448944</v>
      </c>
      <c r="H44" s="9">
        <f t="shared" si="6"/>
        <v>19580</v>
      </c>
      <c r="I44" s="9">
        <f t="shared" si="7"/>
        <v>79508</v>
      </c>
      <c r="J44" s="9">
        <f t="shared" si="8"/>
        <v>99088</v>
      </c>
      <c r="K44" s="9">
        <f t="shared" si="1"/>
        <v>-687073</v>
      </c>
      <c r="L44" s="9">
        <f t="shared" si="2"/>
        <v>134844</v>
      </c>
    </row>
    <row r="45" spans="1:12" x14ac:dyDescent="0.3">
      <c r="A45" s="29" t="s">
        <v>94</v>
      </c>
      <c r="B45" s="5" t="s">
        <v>95</v>
      </c>
      <c r="C45" s="9">
        <v>131897.39000000001</v>
      </c>
      <c r="D45" s="8">
        <f t="shared" si="0"/>
        <v>2.2119230124211195E-4</v>
      </c>
      <c r="E45" s="32">
        <f t="shared" si="3"/>
        <v>895184</v>
      </c>
      <c r="F45" s="10">
        <f t="shared" si="4"/>
        <v>1691425</v>
      </c>
      <c r="G45" s="10">
        <f t="shared" si="5"/>
        <v>223074</v>
      </c>
      <c r="H45" s="9">
        <f t="shared" si="6"/>
        <v>9729</v>
      </c>
      <c r="I45" s="9">
        <f t="shared" si="7"/>
        <v>39506</v>
      </c>
      <c r="J45" s="9">
        <f t="shared" si="8"/>
        <v>49235</v>
      </c>
      <c r="K45" s="9">
        <f t="shared" si="1"/>
        <v>-341397</v>
      </c>
      <c r="L45" s="9">
        <f t="shared" si="2"/>
        <v>67002</v>
      </c>
    </row>
    <row r="46" spans="1:12" x14ac:dyDescent="0.3">
      <c r="A46" s="29" t="s">
        <v>96</v>
      </c>
      <c r="B46" s="5" t="s">
        <v>97</v>
      </c>
      <c r="C46" s="9">
        <v>185439.77</v>
      </c>
      <c r="D46" s="8">
        <f t="shared" si="0"/>
        <v>3.1098302603340327E-4</v>
      </c>
      <c r="E46" s="32">
        <f t="shared" si="3"/>
        <v>1258575</v>
      </c>
      <c r="F46" s="10">
        <f t="shared" si="4"/>
        <v>2378042</v>
      </c>
      <c r="G46" s="10">
        <f t="shared" si="5"/>
        <v>313629</v>
      </c>
      <c r="H46" s="9">
        <f t="shared" si="6"/>
        <v>13678</v>
      </c>
      <c r="I46" s="9">
        <f t="shared" si="7"/>
        <v>55544</v>
      </c>
      <c r="J46" s="9">
        <f t="shared" si="8"/>
        <v>69222</v>
      </c>
      <c r="K46" s="9">
        <f t="shared" si="1"/>
        <v>-479984</v>
      </c>
      <c r="L46" s="9">
        <f t="shared" si="2"/>
        <v>94201</v>
      </c>
    </row>
    <row r="47" spans="1:12" x14ac:dyDescent="0.3">
      <c r="A47" s="29" t="s">
        <v>98</v>
      </c>
      <c r="B47" s="5" t="s">
        <v>99</v>
      </c>
      <c r="C47" s="9">
        <v>402975.64</v>
      </c>
      <c r="D47" s="8">
        <f t="shared" si="0"/>
        <v>6.7579130380148421E-4</v>
      </c>
      <c r="E47" s="32">
        <f t="shared" si="3"/>
        <v>2734985</v>
      </c>
      <c r="F47" s="10">
        <f t="shared" si="4"/>
        <v>5167677</v>
      </c>
      <c r="G47" s="10">
        <f t="shared" si="5"/>
        <v>681541</v>
      </c>
      <c r="H47" s="9">
        <f t="shared" si="6"/>
        <v>29724</v>
      </c>
      <c r="I47" s="9">
        <f t="shared" si="7"/>
        <v>120701</v>
      </c>
      <c r="J47" s="9">
        <f t="shared" si="8"/>
        <v>150425</v>
      </c>
      <c r="K47" s="9">
        <f t="shared" si="1"/>
        <v>-1043045</v>
      </c>
      <c r="L47" s="9">
        <f t="shared" si="2"/>
        <v>204707</v>
      </c>
    </row>
    <row r="48" spans="1:12" x14ac:dyDescent="0.3">
      <c r="A48" s="29" t="s">
        <v>100</v>
      </c>
      <c r="B48" s="5" t="s">
        <v>101</v>
      </c>
      <c r="C48" s="9">
        <v>339879.8</v>
      </c>
      <c r="D48" s="8">
        <f t="shared" si="0"/>
        <v>5.6997939919591089E-4</v>
      </c>
      <c r="E48" s="32">
        <f t="shared" si="3"/>
        <v>2306755</v>
      </c>
      <c r="F48" s="10">
        <f t="shared" si="4"/>
        <v>4358549</v>
      </c>
      <c r="G48" s="10">
        <f t="shared" si="5"/>
        <v>574829</v>
      </c>
      <c r="H48" s="9">
        <f t="shared" si="6"/>
        <v>25070</v>
      </c>
      <c r="I48" s="9">
        <f t="shared" si="7"/>
        <v>101802</v>
      </c>
      <c r="J48" s="9">
        <f t="shared" si="8"/>
        <v>126872</v>
      </c>
      <c r="K48" s="9">
        <f t="shared" si="1"/>
        <v>-879730</v>
      </c>
      <c r="L48" s="9">
        <f t="shared" si="2"/>
        <v>172655</v>
      </c>
    </row>
    <row r="49" spans="1:12" x14ac:dyDescent="0.3">
      <c r="A49" s="29" t="s">
        <v>102</v>
      </c>
      <c r="B49" s="5" t="s">
        <v>103</v>
      </c>
      <c r="C49" s="9">
        <v>207335.61</v>
      </c>
      <c r="D49" s="8">
        <f t="shared" si="0"/>
        <v>3.477024124991179E-4</v>
      </c>
      <c r="E49" s="32">
        <f t="shared" si="3"/>
        <v>1407181</v>
      </c>
      <c r="F49" s="10">
        <f t="shared" si="4"/>
        <v>2658830</v>
      </c>
      <c r="G49" s="10">
        <f t="shared" si="5"/>
        <v>350661</v>
      </c>
      <c r="H49" s="9">
        <f t="shared" si="6"/>
        <v>15293</v>
      </c>
      <c r="I49" s="9">
        <f t="shared" si="7"/>
        <v>62102</v>
      </c>
      <c r="J49" s="9">
        <f t="shared" si="8"/>
        <v>77395</v>
      </c>
      <c r="K49" s="9">
        <f t="shared" si="1"/>
        <v>-536658</v>
      </c>
      <c r="L49" s="9">
        <f t="shared" si="2"/>
        <v>105324</v>
      </c>
    </row>
    <row r="50" spans="1:12" x14ac:dyDescent="0.3">
      <c r="A50" s="29" t="s">
        <v>104</v>
      </c>
      <c r="B50" s="5" t="s">
        <v>105</v>
      </c>
      <c r="C50" s="9">
        <v>205765.46</v>
      </c>
      <c r="D50" s="8">
        <f t="shared" si="0"/>
        <v>3.450692664467563E-4</v>
      </c>
      <c r="E50" s="32">
        <f t="shared" si="3"/>
        <v>1396525</v>
      </c>
      <c r="F50" s="10">
        <f t="shared" si="4"/>
        <v>2638694</v>
      </c>
      <c r="G50" s="10">
        <f t="shared" si="5"/>
        <v>348005</v>
      </c>
      <c r="H50" s="9">
        <f t="shared" si="6"/>
        <v>15178</v>
      </c>
      <c r="I50" s="9">
        <f t="shared" si="7"/>
        <v>61632</v>
      </c>
      <c r="J50" s="9">
        <f t="shared" si="8"/>
        <v>76810</v>
      </c>
      <c r="K50" s="9">
        <f t="shared" si="1"/>
        <v>-532594</v>
      </c>
      <c r="L50" s="9">
        <f t="shared" si="2"/>
        <v>104526</v>
      </c>
    </row>
    <row r="51" spans="1:12" x14ac:dyDescent="0.3">
      <c r="A51" s="29" t="s">
        <v>106</v>
      </c>
      <c r="B51" s="5" t="s">
        <v>107</v>
      </c>
      <c r="C51" s="9">
        <v>199552.47</v>
      </c>
      <c r="D51" s="8">
        <f t="shared" si="0"/>
        <v>3.3465006440117962E-4</v>
      </c>
      <c r="E51" s="32">
        <f t="shared" si="3"/>
        <v>1354357</v>
      </c>
      <c r="F51" s="10">
        <f t="shared" si="4"/>
        <v>2559020</v>
      </c>
      <c r="G51" s="10">
        <f t="shared" si="5"/>
        <v>337497</v>
      </c>
      <c r="H51" s="9">
        <f t="shared" si="6"/>
        <v>14719</v>
      </c>
      <c r="I51" s="9">
        <f t="shared" si="7"/>
        <v>59771</v>
      </c>
      <c r="J51" s="9">
        <f t="shared" si="8"/>
        <v>74490</v>
      </c>
      <c r="K51" s="9">
        <f t="shared" si="1"/>
        <v>-516513</v>
      </c>
      <c r="L51" s="9">
        <f t="shared" si="2"/>
        <v>101370</v>
      </c>
    </row>
    <row r="52" spans="1:12" x14ac:dyDescent="0.3">
      <c r="A52" s="29" t="s">
        <v>108</v>
      </c>
      <c r="B52" s="5" t="s">
        <v>109</v>
      </c>
      <c r="C52" s="9">
        <v>303611.40999999997</v>
      </c>
      <c r="D52" s="8">
        <f t="shared" si="0"/>
        <v>5.0915720516730729E-4</v>
      </c>
      <c r="E52" s="32">
        <f t="shared" si="3"/>
        <v>2060603</v>
      </c>
      <c r="F52" s="10">
        <f t="shared" si="4"/>
        <v>3893451</v>
      </c>
      <c r="G52" s="10">
        <f t="shared" si="5"/>
        <v>513489</v>
      </c>
      <c r="H52" s="9">
        <f t="shared" si="6"/>
        <v>22395</v>
      </c>
      <c r="I52" s="9">
        <f t="shared" si="7"/>
        <v>90939</v>
      </c>
      <c r="J52" s="9">
        <f t="shared" si="8"/>
        <v>113334</v>
      </c>
      <c r="K52" s="9">
        <f t="shared" si="1"/>
        <v>-785855</v>
      </c>
      <c r="L52" s="9">
        <f t="shared" si="2"/>
        <v>154231</v>
      </c>
    </row>
    <row r="53" spans="1:12" x14ac:dyDescent="0.3">
      <c r="A53" s="29" t="s">
        <v>110</v>
      </c>
      <c r="B53" s="5" t="s">
        <v>111</v>
      </c>
      <c r="C53" s="9">
        <v>157402.07</v>
      </c>
      <c r="D53" s="8">
        <f t="shared" si="0"/>
        <v>2.6396372273607529E-4</v>
      </c>
      <c r="E53" s="32">
        <f t="shared" si="3"/>
        <v>1068284</v>
      </c>
      <c r="F53" s="10">
        <f t="shared" si="4"/>
        <v>2018492</v>
      </c>
      <c r="G53" s="10">
        <f t="shared" si="5"/>
        <v>266209</v>
      </c>
      <c r="H53" s="9">
        <f t="shared" si="6"/>
        <v>11610</v>
      </c>
      <c r="I53" s="9">
        <f t="shared" si="7"/>
        <v>47146</v>
      </c>
      <c r="J53" s="9">
        <f t="shared" si="8"/>
        <v>58756</v>
      </c>
      <c r="K53" s="9">
        <f t="shared" si="1"/>
        <v>-407413</v>
      </c>
      <c r="L53" s="9">
        <f t="shared" si="2"/>
        <v>79958</v>
      </c>
    </row>
    <row r="54" spans="1:12" x14ac:dyDescent="0.3">
      <c r="A54" s="29" t="s">
        <v>112</v>
      </c>
      <c r="B54" s="5" t="s">
        <v>113</v>
      </c>
      <c r="C54" s="9">
        <v>119580.96</v>
      </c>
      <c r="D54" s="8">
        <f t="shared" si="0"/>
        <v>2.005376128150901E-4</v>
      </c>
      <c r="E54" s="32">
        <f t="shared" si="3"/>
        <v>811593</v>
      </c>
      <c r="F54" s="10">
        <f t="shared" si="4"/>
        <v>1533482</v>
      </c>
      <c r="G54" s="10">
        <f t="shared" si="5"/>
        <v>202244</v>
      </c>
      <c r="H54" s="9">
        <f t="shared" si="6"/>
        <v>8820</v>
      </c>
      <c r="I54" s="9">
        <f t="shared" si="7"/>
        <v>35817</v>
      </c>
      <c r="J54" s="9">
        <f t="shared" si="8"/>
        <v>44637</v>
      </c>
      <c r="K54" s="9">
        <f t="shared" si="1"/>
        <v>-309518</v>
      </c>
      <c r="L54" s="9">
        <f t="shared" si="2"/>
        <v>60746</v>
      </c>
    </row>
    <row r="55" spans="1:12" x14ac:dyDescent="0.3">
      <c r="A55" s="29" t="s">
        <v>114</v>
      </c>
      <c r="B55" s="5" t="s">
        <v>115</v>
      </c>
      <c r="C55" s="9">
        <v>404589.42</v>
      </c>
      <c r="D55" s="8">
        <f t="shared" si="0"/>
        <v>6.7849761748895365E-4</v>
      </c>
      <c r="E55" s="32">
        <f t="shared" si="3"/>
        <v>2745938</v>
      </c>
      <c r="F55" s="10">
        <f t="shared" si="4"/>
        <v>5188372</v>
      </c>
      <c r="G55" s="10">
        <f t="shared" si="5"/>
        <v>684270</v>
      </c>
      <c r="H55" s="9">
        <f t="shared" si="6"/>
        <v>29843</v>
      </c>
      <c r="I55" s="9">
        <f t="shared" si="7"/>
        <v>121184</v>
      </c>
      <c r="J55" s="9">
        <f t="shared" si="8"/>
        <v>151027</v>
      </c>
      <c r="K55" s="9">
        <f t="shared" si="1"/>
        <v>-1047222</v>
      </c>
      <c r="L55" s="9">
        <f t="shared" si="2"/>
        <v>205527</v>
      </c>
    </row>
    <row r="56" spans="1:12" x14ac:dyDescent="0.3">
      <c r="A56" s="29" t="s">
        <v>116</v>
      </c>
      <c r="B56" s="5" t="s">
        <v>117</v>
      </c>
      <c r="C56" s="9">
        <v>85.39</v>
      </c>
      <c r="D56" s="8">
        <f t="shared" si="0"/>
        <v>1.4319927485345946E-7</v>
      </c>
      <c r="E56" s="32">
        <f t="shared" si="3"/>
        <v>580</v>
      </c>
      <c r="F56" s="10">
        <f t="shared" si="4"/>
        <v>1095</v>
      </c>
      <c r="G56" s="10">
        <f t="shared" si="5"/>
        <v>144</v>
      </c>
      <c r="H56" s="9">
        <f t="shared" si="6"/>
        <v>6</v>
      </c>
      <c r="I56" s="9">
        <f t="shared" si="7"/>
        <v>26</v>
      </c>
      <c r="J56" s="9">
        <f t="shared" si="8"/>
        <v>32</v>
      </c>
      <c r="K56" s="9">
        <f t="shared" si="1"/>
        <v>-221</v>
      </c>
      <c r="L56" s="9">
        <f t="shared" si="2"/>
        <v>43</v>
      </c>
    </row>
    <row r="57" spans="1:12" x14ac:dyDescent="0.3">
      <c r="A57" s="29" t="s">
        <v>118</v>
      </c>
      <c r="B57" s="5" t="s">
        <v>119</v>
      </c>
      <c r="C57" s="9">
        <v>88767.47</v>
      </c>
      <c r="D57" s="8">
        <f t="shared" si="0"/>
        <v>1.4886330172826114E-4</v>
      </c>
      <c r="E57" s="32">
        <f t="shared" si="3"/>
        <v>602462</v>
      </c>
      <c r="F57" s="10">
        <f t="shared" si="4"/>
        <v>1138336</v>
      </c>
      <c r="G57" s="10">
        <f t="shared" si="5"/>
        <v>150130</v>
      </c>
      <c r="H57" s="9">
        <f t="shared" si="6"/>
        <v>6548</v>
      </c>
      <c r="I57" s="9">
        <f t="shared" si="7"/>
        <v>26588</v>
      </c>
      <c r="J57" s="9">
        <f t="shared" si="8"/>
        <v>33136</v>
      </c>
      <c r="K57" s="9">
        <f t="shared" si="1"/>
        <v>-229762</v>
      </c>
      <c r="L57" s="9">
        <f t="shared" si="2"/>
        <v>45093</v>
      </c>
    </row>
    <row r="58" spans="1:12" x14ac:dyDescent="0.3">
      <c r="A58" s="29" t="s">
        <v>120</v>
      </c>
      <c r="B58" s="5" t="s">
        <v>121</v>
      </c>
      <c r="C58" s="9">
        <v>476722.1</v>
      </c>
      <c r="D58" s="8">
        <f t="shared" si="0"/>
        <v>7.9946432868741523E-4</v>
      </c>
      <c r="E58" s="32">
        <f t="shared" si="3"/>
        <v>3235500</v>
      </c>
      <c r="F58" s="10">
        <f t="shared" si="4"/>
        <v>6113387</v>
      </c>
      <c r="G58" s="10">
        <f t="shared" si="5"/>
        <v>806266</v>
      </c>
      <c r="H58" s="9">
        <f t="shared" si="6"/>
        <v>35164</v>
      </c>
      <c r="I58" s="9">
        <f t="shared" si="7"/>
        <v>142790</v>
      </c>
      <c r="J58" s="9">
        <f t="shared" si="8"/>
        <v>177954</v>
      </c>
      <c r="K58" s="9">
        <f t="shared" si="1"/>
        <v>-1233927</v>
      </c>
      <c r="L58" s="9">
        <f t="shared" si="2"/>
        <v>242169</v>
      </c>
    </row>
    <row r="59" spans="1:12" x14ac:dyDescent="0.3">
      <c r="A59" s="29" t="s">
        <v>122</v>
      </c>
      <c r="B59" s="5" t="s">
        <v>123</v>
      </c>
      <c r="C59" s="9">
        <v>7522.64</v>
      </c>
      <c r="D59" s="8">
        <f t="shared" si="0"/>
        <v>1.2615488850961803E-5</v>
      </c>
      <c r="E59" s="32">
        <f t="shared" si="3"/>
        <v>51056</v>
      </c>
      <c r="F59" s="10">
        <f t="shared" si="4"/>
        <v>96469</v>
      </c>
      <c r="G59" s="10">
        <f t="shared" si="5"/>
        <v>12723</v>
      </c>
      <c r="H59" s="9">
        <f t="shared" si="6"/>
        <v>555</v>
      </c>
      <c r="I59" s="9">
        <f t="shared" si="7"/>
        <v>2253</v>
      </c>
      <c r="J59" s="9">
        <f t="shared" si="8"/>
        <v>2808</v>
      </c>
      <c r="K59" s="9">
        <f t="shared" si="1"/>
        <v>-19471</v>
      </c>
      <c r="L59" s="9">
        <f t="shared" si="2"/>
        <v>3821</v>
      </c>
    </row>
    <row r="60" spans="1:12" x14ac:dyDescent="0.3">
      <c r="A60" s="29" t="s">
        <v>124</v>
      </c>
      <c r="B60" s="5" t="s">
        <v>125</v>
      </c>
      <c r="C60" s="9">
        <v>1069.7</v>
      </c>
      <c r="D60" s="8">
        <f t="shared" si="0"/>
        <v>1.7938899673351165E-6</v>
      </c>
      <c r="E60" s="32">
        <f t="shared" si="3"/>
        <v>7260</v>
      </c>
      <c r="F60" s="10">
        <f t="shared" si="4"/>
        <v>13718</v>
      </c>
      <c r="G60" s="10">
        <f t="shared" si="5"/>
        <v>1809</v>
      </c>
      <c r="H60" s="9">
        <f t="shared" si="6"/>
        <v>79</v>
      </c>
      <c r="I60" s="9">
        <f t="shared" si="7"/>
        <v>320</v>
      </c>
      <c r="J60" s="9">
        <f t="shared" si="8"/>
        <v>399</v>
      </c>
      <c r="K60" s="9">
        <f t="shared" si="1"/>
        <v>-2769</v>
      </c>
      <c r="L60" s="9">
        <f t="shared" si="2"/>
        <v>543</v>
      </c>
    </row>
    <row r="61" spans="1:12" x14ac:dyDescent="0.3">
      <c r="A61" s="29" t="s">
        <v>126</v>
      </c>
      <c r="B61" s="5" t="s">
        <v>127</v>
      </c>
      <c r="C61" s="9">
        <v>4387.5200000000004</v>
      </c>
      <c r="D61" s="8">
        <f t="shared" si="0"/>
        <v>7.3578836210920548E-6</v>
      </c>
      <c r="E61" s="32">
        <f t="shared" si="3"/>
        <v>29778</v>
      </c>
      <c r="F61" s="10">
        <f t="shared" si="4"/>
        <v>56265</v>
      </c>
      <c r="G61" s="10">
        <f t="shared" si="5"/>
        <v>7420</v>
      </c>
      <c r="H61" s="9">
        <f t="shared" si="6"/>
        <v>324</v>
      </c>
      <c r="I61" s="9">
        <f t="shared" si="7"/>
        <v>1314</v>
      </c>
      <c r="J61" s="9">
        <f t="shared" si="8"/>
        <v>1638</v>
      </c>
      <c r="K61" s="9">
        <f t="shared" si="1"/>
        <v>-11356</v>
      </c>
      <c r="L61" s="9">
        <f t="shared" si="2"/>
        <v>2229</v>
      </c>
    </row>
    <row r="62" spans="1:12" x14ac:dyDescent="0.3">
      <c r="A62" s="29" t="s">
        <v>128</v>
      </c>
      <c r="B62" s="5" t="s">
        <v>129</v>
      </c>
      <c r="C62" s="9">
        <v>848.32</v>
      </c>
      <c r="D62" s="8">
        <f t="shared" si="0"/>
        <v>1.4226350725340995E-6</v>
      </c>
      <c r="E62" s="32">
        <f t="shared" si="3"/>
        <v>5758</v>
      </c>
      <c r="F62" s="10">
        <f t="shared" si="4"/>
        <v>10879</v>
      </c>
      <c r="G62" s="10">
        <f t="shared" si="5"/>
        <v>1435</v>
      </c>
      <c r="H62" s="9">
        <f t="shared" si="6"/>
        <v>63</v>
      </c>
      <c r="I62" s="9">
        <f t="shared" si="7"/>
        <v>254</v>
      </c>
      <c r="J62" s="9">
        <f t="shared" si="8"/>
        <v>317</v>
      </c>
      <c r="K62" s="9">
        <f t="shared" si="1"/>
        <v>-2196</v>
      </c>
      <c r="L62" s="9">
        <f t="shared" si="2"/>
        <v>431</v>
      </c>
    </row>
    <row r="63" spans="1:12" x14ac:dyDescent="0.3">
      <c r="A63" s="29" t="s">
        <v>130</v>
      </c>
      <c r="B63" s="5" t="s">
        <v>131</v>
      </c>
      <c r="C63" s="9">
        <v>2666.81</v>
      </c>
      <c r="D63" s="8">
        <f t="shared" si="0"/>
        <v>4.4722480170037974E-6</v>
      </c>
      <c r="E63" s="32">
        <f t="shared" si="3"/>
        <v>18100</v>
      </c>
      <c r="F63" s="10">
        <f t="shared" si="4"/>
        <v>34199</v>
      </c>
      <c r="G63" s="10">
        <f t="shared" si="5"/>
        <v>4510</v>
      </c>
      <c r="H63" s="9">
        <f t="shared" si="6"/>
        <v>197</v>
      </c>
      <c r="I63" s="9">
        <f t="shared" si="7"/>
        <v>799</v>
      </c>
      <c r="J63" s="9">
        <f t="shared" si="8"/>
        <v>996</v>
      </c>
      <c r="K63" s="9">
        <f t="shared" si="1"/>
        <v>-6903</v>
      </c>
      <c r="L63" s="9">
        <f t="shared" si="2"/>
        <v>1355</v>
      </c>
    </row>
    <row r="64" spans="1:12" x14ac:dyDescent="0.3">
      <c r="A64" s="29" t="s">
        <v>132</v>
      </c>
      <c r="B64" s="5" t="s">
        <v>133</v>
      </c>
      <c r="C64" s="9">
        <v>4056.18</v>
      </c>
      <c r="D64" s="8">
        <f t="shared" si="0"/>
        <v>6.8022254909837828E-6</v>
      </c>
      <c r="E64" s="32">
        <f t="shared" si="3"/>
        <v>27529</v>
      </c>
      <c r="F64" s="10">
        <f t="shared" si="4"/>
        <v>52016</v>
      </c>
      <c r="G64" s="10">
        <f t="shared" si="5"/>
        <v>6860</v>
      </c>
      <c r="H64" s="9">
        <f t="shared" si="6"/>
        <v>299</v>
      </c>
      <c r="I64" s="9">
        <f t="shared" si="7"/>
        <v>1215</v>
      </c>
      <c r="J64" s="9">
        <f t="shared" si="8"/>
        <v>1514</v>
      </c>
      <c r="K64" s="9">
        <f t="shared" si="1"/>
        <v>-10499</v>
      </c>
      <c r="L64" s="9">
        <f t="shared" si="2"/>
        <v>2060</v>
      </c>
    </row>
    <row r="65" spans="1:12" x14ac:dyDescent="0.3">
      <c r="A65" s="29" t="s">
        <v>134</v>
      </c>
      <c r="B65" s="5" t="s">
        <v>135</v>
      </c>
      <c r="C65" s="9">
        <v>57.87</v>
      </c>
      <c r="D65" s="8">
        <f t="shared" si="0"/>
        <v>9.7048155940621846E-8</v>
      </c>
      <c r="E65" s="32">
        <f t="shared" si="3"/>
        <v>393</v>
      </c>
      <c r="F65" s="10">
        <f t="shared" si="4"/>
        <v>742</v>
      </c>
      <c r="G65" s="10">
        <f t="shared" si="5"/>
        <v>98</v>
      </c>
      <c r="H65" s="9">
        <f t="shared" si="6"/>
        <v>4</v>
      </c>
      <c r="I65" s="9">
        <f t="shared" si="7"/>
        <v>17</v>
      </c>
      <c r="J65" s="9">
        <f t="shared" si="8"/>
        <v>21</v>
      </c>
      <c r="K65" s="9">
        <f t="shared" si="1"/>
        <v>-150</v>
      </c>
      <c r="L65" s="9">
        <f t="shared" si="2"/>
        <v>29</v>
      </c>
    </row>
    <row r="66" spans="1:12" x14ac:dyDescent="0.3">
      <c r="A66" s="29" t="s">
        <v>136</v>
      </c>
      <c r="B66" s="5" t="s">
        <v>137</v>
      </c>
      <c r="C66" s="9">
        <v>36466.080000000002</v>
      </c>
      <c r="D66" s="8">
        <f t="shared" si="0"/>
        <v>6.1153720725474204E-5</v>
      </c>
      <c r="E66" s="32">
        <f t="shared" si="3"/>
        <v>247494</v>
      </c>
      <c r="F66" s="10">
        <f t="shared" si="4"/>
        <v>467634</v>
      </c>
      <c r="G66" s="10">
        <f t="shared" si="5"/>
        <v>61674</v>
      </c>
      <c r="H66" s="9">
        <f t="shared" si="6"/>
        <v>2690</v>
      </c>
      <c r="I66" s="9">
        <f t="shared" si="7"/>
        <v>10922</v>
      </c>
      <c r="J66" s="9">
        <f t="shared" si="8"/>
        <v>13612</v>
      </c>
      <c r="K66" s="9">
        <f t="shared" si="1"/>
        <v>-94387</v>
      </c>
      <c r="L66" s="9">
        <f t="shared" si="2"/>
        <v>18524</v>
      </c>
    </row>
    <row r="67" spans="1:12" x14ac:dyDescent="0.3">
      <c r="A67" s="29" t="s">
        <v>138</v>
      </c>
      <c r="B67" s="5" t="s">
        <v>139</v>
      </c>
      <c r="C67" s="9">
        <v>1249.03</v>
      </c>
      <c r="D67" s="8">
        <f t="shared" si="0"/>
        <v>2.0946268915589236E-6</v>
      </c>
      <c r="E67" s="32">
        <f t="shared" si="3"/>
        <v>8477</v>
      </c>
      <c r="F67" s="10">
        <f t="shared" si="4"/>
        <v>16017</v>
      </c>
      <c r="G67" s="10">
        <f t="shared" si="5"/>
        <v>2112</v>
      </c>
      <c r="H67" s="9">
        <f t="shared" si="6"/>
        <v>92</v>
      </c>
      <c r="I67" s="9">
        <f t="shared" si="7"/>
        <v>374</v>
      </c>
      <c r="J67" s="9">
        <f t="shared" si="8"/>
        <v>466</v>
      </c>
      <c r="K67" s="9">
        <f t="shared" si="1"/>
        <v>-3233</v>
      </c>
      <c r="L67" s="9">
        <f t="shared" si="2"/>
        <v>634</v>
      </c>
    </row>
    <row r="68" spans="1:12" x14ac:dyDescent="0.3">
      <c r="A68" s="29" t="s">
        <v>140</v>
      </c>
      <c r="B68" s="5" t="s">
        <v>141</v>
      </c>
      <c r="C68" s="9">
        <v>27806.83</v>
      </c>
      <c r="D68" s="8">
        <f t="shared" si="0"/>
        <v>4.6632133645314708E-5</v>
      </c>
      <c r="E68" s="32">
        <f t="shared" si="3"/>
        <v>188724</v>
      </c>
      <c r="F68" s="10">
        <f t="shared" si="4"/>
        <v>356589</v>
      </c>
      <c r="G68" s="10">
        <f t="shared" si="5"/>
        <v>47029</v>
      </c>
      <c r="H68" s="9">
        <f t="shared" si="6"/>
        <v>2051</v>
      </c>
      <c r="I68" s="9">
        <f t="shared" si="7"/>
        <v>8329</v>
      </c>
      <c r="J68" s="9">
        <f t="shared" si="8"/>
        <v>10380</v>
      </c>
      <c r="K68" s="9">
        <f t="shared" si="1"/>
        <v>-71974</v>
      </c>
      <c r="L68" s="9">
        <f t="shared" si="2"/>
        <v>14126</v>
      </c>
    </row>
    <row r="69" spans="1:12" x14ac:dyDescent="0.3">
      <c r="A69" s="29" t="s">
        <v>142</v>
      </c>
      <c r="B69" s="5" t="s">
        <v>143</v>
      </c>
      <c r="C69" s="9">
        <v>410169.68</v>
      </c>
      <c r="D69" s="8">
        <f t="shared" si="0"/>
        <v>6.8785572951019457E-4</v>
      </c>
      <c r="E69" s="32">
        <f t="shared" si="3"/>
        <v>2783811</v>
      </c>
      <c r="F69" s="10">
        <f t="shared" si="4"/>
        <v>5259932</v>
      </c>
      <c r="G69" s="10">
        <f t="shared" si="5"/>
        <v>693708</v>
      </c>
      <c r="H69" s="9">
        <f t="shared" si="6"/>
        <v>30255</v>
      </c>
      <c r="I69" s="9">
        <f t="shared" si="7"/>
        <v>122856</v>
      </c>
      <c r="J69" s="9">
        <f t="shared" si="8"/>
        <v>153111</v>
      </c>
      <c r="K69" s="9">
        <f t="shared" si="1"/>
        <v>-1061665</v>
      </c>
      <c r="L69" s="9">
        <f t="shared" si="2"/>
        <v>208361</v>
      </c>
    </row>
    <row r="70" spans="1:12" x14ac:dyDescent="0.3">
      <c r="A70" s="29" t="s">
        <v>144</v>
      </c>
      <c r="B70" s="5" t="s">
        <v>145</v>
      </c>
      <c r="C70" s="9">
        <v>10119.34</v>
      </c>
      <c r="D70" s="8">
        <f t="shared" si="0"/>
        <v>1.6970162196927118E-5</v>
      </c>
      <c r="E70" s="32">
        <f t="shared" si="3"/>
        <v>68680</v>
      </c>
      <c r="F70" s="10">
        <f t="shared" si="4"/>
        <v>129768</v>
      </c>
      <c r="G70" s="10">
        <f t="shared" si="5"/>
        <v>17115</v>
      </c>
      <c r="H70" s="9">
        <f t="shared" si="6"/>
        <v>746</v>
      </c>
      <c r="I70" s="9">
        <f t="shared" si="7"/>
        <v>3031</v>
      </c>
      <c r="J70" s="9">
        <f t="shared" si="8"/>
        <v>3777</v>
      </c>
      <c r="K70" s="9">
        <f t="shared" si="1"/>
        <v>-26192</v>
      </c>
      <c r="L70" s="9">
        <f t="shared" si="2"/>
        <v>5141</v>
      </c>
    </row>
    <row r="71" spans="1:12" x14ac:dyDescent="0.3">
      <c r="A71" s="29" t="s">
        <v>146</v>
      </c>
      <c r="B71" s="5" t="s">
        <v>147</v>
      </c>
      <c r="C71" s="9">
        <v>19057.57</v>
      </c>
      <c r="D71" s="8">
        <f t="shared" si="0"/>
        <v>3.1959599537054032E-5</v>
      </c>
      <c r="E71" s="32">
        <f t="shared" si="3"/>
        <v>129343</v>
      </c>
      <c r="F71" s="10">
        <f t="shared" si="4"/>
        <v>244390</v>
      </c>
      <c r="G71" s="10">
        <f t="shared" si="5"/>
        <v>32231</v>
      </c>
      <c r="H71" s="9">
        <f t="shared" si="6"/>
        <v>1406</v>
      </c>
      <c r="I71" s="9">
        <f t="shared" si="7"/>
        <v>5708</v>
      </c>
      <c r="J71" s="9">
        <f t="shared" si="8"/>
        <v>7114</v>
      </c>
      <c r="K71" s="9">
        <f t="shared" si="1"/>
        <v>-49328</v>
      </c>
      <c r="L71" s="9">
        <f t="shared" si="2"/>
        <v>9681</v>
      </c>
    </row>
    <row r="72" spans="1:12" x14ac:dyDescent="0.3">
      <c r="A72" s="29" t="s">
        <v>148</v>
      </c>
      <c r="B72" s="5" t="s">
        <v>149</v>
      </c>
      <c r="C72" s="9">
        <v>1315.53</v>
      </c>
      <c r="D72" s="8">
        <f t="shared" ref="D72:D135" si="9">+C72/$C$2134</f>
        <v>2.2061475822458314E-6</v>
      </c>
      <c r="E72" s="32">
        <f t="shared" si="3"/>
        <v>8928</v>
      </c>
      <c r="F72" s="10">
        <f t="shared" si="4"/>
        <v>16870</v>
      </c>
      <c r="G72" s="10">
        <f t="shared" si="5"/>
        <v>2225</v>
      </c>
      <c r="H72" s="9">
        <f t="shared" si="6"/>
        <v>97</v>
      </c>
      <c r="I72" s="9">
        <f t="shared" si="7"/>
        <v>394</v>
      </c>
      <c r="J72" s="9">
        <f t="shared" si="8"/>
        <v>491</v>
      </c>
      <c r="K72" s="9">
        <f t="shared" ref="K72:K135" si="10">ROUND(D72*$K$7,0)</f>
        <v>-3405</v>
      </c>
      <c r="L72" s="9">
        <f t="shared" ref="L72:L135" si="11">ROUND(D72*$L$7,0)</f>
        <v>668</v>
      </c>
    </row>
    <row r="73" spans="1:12" x14ac:dyDescent="0.3">
      <c r="A73" s="29" t="s">
        <v>150</v>
      </c>
      <c r="B73" s="5" t="s">
        <v>151</v>
      </c>
      <c r="C73" s="9">
        <v>4213.0200000000004</v>
      </c>
      <c r="D73" s="8">
        <f t="shared" si="9"/>
        <v>7.0652466207181389E-6</v>
      </c>
      <c r="E73" s="32">
        <f t="shared" ref="E73:E136" si="12">ROUND(D73*$E$7,0)</f>
        <v>28594</v>
      </c>
      <c r="F73" s="10">
        <f t="shared" ref="F73:F136" si="13">+ROUND(D73*$F$7,0)</f>
        <v>54027</v>
      </c>
      <c r="G73" s="10">
        <f t="shared" ref="G73:G136" si="14">+ROUND(D73*$G$7,0)</f>
        <v>7125</v>
      </c>
      <c r="H73" s="9">
        <f t="shared" ref="H73:H136" si="15">ROUND(D73*$H$7,0)</f>
        <v>311</v>
      </c>
      <c r="I73" s="9">
        <f t="shared" ref="I73:I136" si="16">ROUND(D73*$I$7,0)</f>
        <v>1262</v>
      </c>
      <c r="J73" s="9">
        <f t="shared" ref="J73:J136" si="17">ROUND(SUM(H73:I73),0)</f>
        <v>1573</v>
      </c>
      <c r="K73" s="9">
        <f t="shared" si="10"/>
        <v>-10905</v>
      </c>
      <c r="L73" s="9">
        <f t="shared" si="11"/>
        <v>2140</v>
      </c>
    </row>
    <row r="74" spans="1:12" x14ac:dyDescent="0.3">
      <c r="A74" s="29" t="s">
        <v>152</v>
      </c>
      <c r="B74" s="5" t="s">
        <v>153</v>
      </c>
      <c r="C74" s="9">
        <v>378757.79</v>
      </c>
      <c r="D74" s="8">
        <f t="shared" si="9"/>
        <v>6.3517789990747016E-4</v>
      </c>
      <c r="E74" s="32">
        <f t="shared" si="12"/>
        <v>2570619</v>
      </c>
      <c r="F74" s="10">
        <f t="shared" si="13"/>
        <v>4857113</v>
      </c>
      <c r="G74" s="10">
        <f t="shared" si="14"/>
        <v>640582</v>
      </c>
      <c r="H74" s="9">
        <f t="shared" si="15"/>
        <v>27938</v>
      </c>
      <c r="I74" s="9">
        <f t="shared" si="16"/>
        <v>113447</v>
      </c>
      <c r="J74" s="9">
        <f t="shared" si="17"/>
        <v>141385</v>
      </c>
      <c r="K74" s="9">
        <f t="shared" si="10"/>
        <v>-980360</v>
      </c>
      <c r="L74" s="9">
        <f t="shared" si="11"/>
        <v>192404</v>
      </c>
    </row>
    <row r="75" spans="1:12" x14ac:dyDescent="0.3">
      <c r="A75" s="29" t="s">
        <v>154</v>
      </c>
      <c r="B75" s="5" t="s">
        <v>155</v>
      </c>
      <c r="C75" s="9">
        <v>474815.69</v>
      </c>
      <c r="D75" s="8">
        <f t="shared" si="9"/>
        <v>7.9626727365083748E-4</v>
      </c>
      <c r="E75" s="32">
        <f t="shared" si="12"/>
        <v>3222562</v>
      </c>
      <c r="F75" s="10">
        <f t="shared" si="13"/>
        <v>6088940</v>
      </c>
      <c r="G75" s="10">
        <f t="shared" si="14"/>
        <v>803042</v>
      </c>
      <c r="H75" s="9">
        <f t="shared" si="15"/>
        <v>35023</v>
      </c>
      <c r="I75" s="9">
        <f t="shared" si="16"/>
        <v>142219</v>
      </c>
      <c r="J75" s="9">
        <f t="shared" si="17"/>
        <v>177242</v>
      </c>
      <c r="K75" s="9">
        <f t="shared" si="10"/>
        <v>-1228992</v>
      </c>
      <c r="L75" s="9">
        <f t="shared" si="11"/>
        <v>241201</v>
      </c>
    </row>
    <row r="76" spans="1:12" x14ac:dyDescent="0.3">
      <c r="A76" s="29" t="s">
        <v>156</v>
      </c>
      <c r="B76" s="5" t="s">
        <v>157</v>
      </c>
      <c r="C76" s="9">
        <v>615.09</v>
      </c>
      <c r="D76" s="8">
        <f t="shared" si="9"/>
        <v>1.0315076937535354E-6</v>
      </c>
      <c r="E76" s="32">
        <f t="shared" si="12"/>
        <v>4175</v>
      </c>
      <c r="F76" s="10">
        <f t="shared" si="13"/>
        <v>7888</v>
      </c>
      <c r="G76" s="10">
        <f t="shared" si="14"/>
        <v>1040</v>
      </c>
      <c r="H76" s="9">
        <f t="shared" si="15"/>
        <v>45</v>
      </c>
      <c r="I76" s="9">
        <f t="shared" si="16"/>
        <v>184</v>
      </c>
      <c r="J76" s="9">
        <f t="shared" si="17"/>
        <v>229</v>
      </c>
      <c r="K76" s="9">
        <f t="shared" si="10"/>
        <v>-1592</v>
      </c>
      <c r="L76" s="9">
        <f t="shared" si="11"/>
        <v>312</v>
      </c>
    </row>
    <row r="77" spans="1:12" x14ac:dyDescent="0.3">
      <c r="A77" s="29" t="s">
        <v>158</v>
      </c>
      <c r="B77" s="5" t="s">
        <v>159</v>
      </c>
      <c r="C77" s="9">
        <v>1444.05</v>
      </c>
      <c r="D77" s="8">
        <f t="shared" si="9"/>
        <v>2.4216759907733711E-6</v>
      </c>
      <c r="E77" s="32">
        <f t="shared" si="12"/>
        <v>9801</v>
      </c>
      <c r="F77" s="10">
        <f t="shared" si="13"/>
        <v>18518</v>
      </c>
      <c r="G77" s="10">
        <f t="shared" si="14"/>
        <v>2442</v>
      </c>
      <c r="H77" s="9">
        <f t="shared" si="15"/>
        <v>107</v>
      </c>
      <c r="I77" s="9">
        <f t="shared" si="16"/>
        <v>433</v>
      </c>
      <c r="J77" s="9">
        <f t="shared" si="17"/>
        <v>540</v>
      </c>
      <c r="K77" s="9">
        <f t="shared" si="10"/>
        <v>-3738</v>
      </c>
      <c r="L77" s="9">
        <f t="shared" si="11"/>
        <v>734</v>
      </c>
    </row>
    <row r="78" spans="1:12" x14ac:dyDescent="0.3">
      <c r="A78" s="29" t="s">
        <v>160</v>
      </c>
      <c r="B78" s="5" t="s">
        <v>161</v>
      </c>
      <c r="C78" s="9">
        <v>3497.06</v>
      </c>
      <c r="D78" s="8">
        <f t="shared" si="9"/>
        <v>5.8645796477226725E-6</v>
      </c>
      <c r="E78" s="32">
        <f t="shared" si="12"/>
        <v>23734</v>
      </c>
      <c r="F78" s="10">
        <f t="shared" si="13"/>
        <v>44846</v>
      </c>
      <c r="G78" s="10">
        <f t="shared" si="14"/>
        <v>5914</v>
      </c>
      <c r="H78" s="9">
        <f t="shared" si="15"/>
        <v>258</v>
      </c>
      <c r="I78" s="9">
        <f t="shared" si="16"/>
        <v>1047</v>
      </c>
      <c r="J78" s="9">
        <f t="shared" si="17"/>
        <v>1305</v>
      </c>
      <c r="K78" s="9">
        <f t="shared" si="10"/>
        <v>-9052</v>
      </c>
      <c r="L78" s="9">
        <f t="shared" si="11"/>
        <v>1776</v>
      </c>
    </row>
    <row r="79" spans="1:12" x14ac:dyDescent="0.3">
      <c r="A79" s="29" t="s">
        <v>162</v>
      </c>
      <c r="B79" s="5" t="s">
        <v>163</v>
      </c>
      <c r="C79" s="9">
        <v>32139.99</v>
      </c>
      <c r="D79" s="8">
        <f t="shared" si="9"/>
        <v>5.3898855390530968E-5</v>
      </c>
      <c r="E79" s="32">
        <f t="shared" si="12"/>
        <v>218133</v>
      </c>
      <c r="F79" s="10">
        <f t="shared" si="13"/>
        <v>412157</v>
      </c>
      <c r="G79" s="10">
        <f t="shared" si="14"/>
        <v>54357</v>
      </c>
      <c r="H79" s="9">
        <f t="shared" si="15"/>
        <v>2371</v>
      </c>
      <c r="I79" s="9">
        <f t="shared" si="16"/>
        <v>9627</v>
      </c>
      <c r="J79" s="9">
        <f t="shared" si="17"/>
        <v>11998</v>
      </c>
      <c r="K79" s="9">
        <f t="shared" si="10"/>
        <v>-83190</v>
      </c>
      <c r="L79" s="9">
        <f t="shared" si="11"/>
        <v>16327</v>
      </c>
    </row>
    <row r="80" spans="1:12" x14ac:dyDescent="0.3">
      <c r="A80" s="29" t="s">
        <v>164</v>
      </c>
      <c r="B80" s="5" t="s">
        <v>165</v>
      </c>
      <c r="C80" s="9">
        <v>429.4</v>
      </c>
      <c r="D80" s="8">
        <f t="shared" si="9"/>
        <v>7.201050312926045E-7</v>
      </c>
      <c r="E80" s="32">
        <f t="shared" si="12"/>
        <v>2914</v>
      </c>
      <c r="F80" s="10">
        <f t="shared" si="13"/>
        <v>5507</v>
      </c>
      <c r="G80" s="10">
        <f t="shared" si="14"/>
        <v>726</v>
      </c>
      <c r="H80" s="9">
        <f t="shared" si="15"/>
        <v>32</v>
      </c>
      <c r="I80" s="9">
        <f t="shared" si="16"/>
        <v>129</v>
      </c>
      <c r="J80" s="9">
        <f t="shared" si="17"/>
        <v>161</v>
      </c>
      <c r="K80" s="9">
        <f t="shared" si="10"/>
        <v>-1111</v>
      </c>
      <c r="L80" s="9">
        <f t="shared" si="11"/>
        <v>218</v>
      </c>
    </row>
    <row r="81" spans="1:12" x14ac:dyDescent="0.3">
      <c r="A81" s="29" t="s">
        <v>166</v>
      </c>
      <c r="B81" s="5" t="s">
        <v>167</v>
      </c>
      <c r="C81" s="9">
        <v>789.32</v>
      </c>
      <c r="D81" s="8">
        <f t="shared" si="9"/>
        <v>1.3236919033532338E-6</v>
      </c>
      <c r="E81" s="32">
        <f t="shared" si="12"/>
        <v>5357</v>
      </c>
      <c r="F81" s="10">
        <f t="shared" si="13"/>
        <v>10122</v>
      </c>
      <c r="G81" s="10">
        <f t="shared" si="14"/>
        <v>1335</v>
      </c>
      <c r="H81" s="9">
        <f t="shared" si="15"/>
        <v>58</v>
      </c>
      <c r="I81" s="9">
        <f t="shared" si="16"/>
        <v>236</v>
      </c>
      <c r="J81" s="9">
        <f t="shared" si="17"/>
        <v>294</v>
      </c>
      <c r="K81" s="9">
        <f t="shared" si="10"/>
        <v>-2043</v>
      </c>
      <c r="L81" s="9">
        <f t="shared" si="11"/>
        <v>401</v>
      </c>
    </row>
    <row r="82" spans="1:12" x14ac:dyDescent="0.3">
      <c r="A82" s="29" t="s">
        <v>168</v>
      </c>
      <c r="B82" s="5" t="s">
        <v>169</v>
      </c>
      <c r="C82" s="9">
        <v>17298.060000000001</v>
      </c>
      <c r="D82" s="8">
        <f t="shared" si="9"/>
        <v>2.900889622170785E-5</v>
      </c>
      <c r="E82" s="32">
        <f t="shared" si="12"/>
        <v>117401</v>
      </c>
      <c r="F82" s="10">
        <f t="shared" si="13"/>
        <v>221827</v>
      </c>
      <c r="G82" s="10">
        <f t="shared" si="14"/>
        <v>29256</v>
      </c>
      <c r="H82" s="9">
        <f t="shared" si="15"/>
        <v>1276</v>
      </c>
      <c r="I82" s="9">
        <f t="shared" si="16"/>
        <v>5181</v>
      </c>
      <c r="J82" s="9">
        <f t="shared" si="17"/>
        <v>6457</v>
      </c>
      <c r="K82" s="9">
        <f t="shared" si="10"/>
        <v>-44774</v>
      </c>
      <c r="L82" s="9">
        <f t="shared" si="11"/>
        <v>8787</v>
      </c>
    </row>
    <row r="83" spans="1:12" x14ac:dyDescent="0.3">
      <c r="A83" s="29" t="s">
        <v>170</v>
      </c>
      <c r="B83" s="5" t="s">
        <v>171</v>
      </c>
      <c r="C83" s="9">
        <v>211079.28</v>
      </c>
      <c r="D83" s="8">
        <f t="shared" si="9"/>
        <v>3.5398055782398795E-4</v>
      </c>
      <c r="E83" s="32">
        <f t="shared" si="12"/>
        <v>1432589</v>
      </c>
      <c r="F83" s="10">
        <f t="shared" si="13"/>
        <v>2706838</v>
      </c>
      <c r="G83" s="10">
        <f t="shared" si="14"/>
        <v>356992</v>
      </c>
      <c r="H83" s="9">
        <f t="shared" si="15"/>
        <v>15569</v>
      </c>
      <c r="I83" s="9">
        <f t="shared" si="16"/>
        <v>63223</v>
      </c>
      <c r="J83" s="9">
        <f t="shared" si="17"/>
        <v>78792</v>
      </c>
      <c r="K83" s="9">
        <f t="shared" si="10"/>
        <v>-546348</v>
      </c>
      <c r="L83" s="9">
        <f t="shared" si="11"/>
        <v>107226</v>
      </c>
    </row>
    <row r="84" spans="1:12" x14ac:dyDescent="0.3">
      <c r="A84" s="29" t="s">
        <v>172</v>
      </c>
      <c r="B84" s="5" t="s">
        <v>173</v>
      </c>
      <c r="C84" s="9">
        <v>123.23</v>
      </c>
      <c r="D84" s="8">
        <f t="shared" si="9"/>
        <v>2.0665706335861121E-7</v>
      </c>
      <c r="E84" s="32">
        <f t="shared" si="12"/>
        <v>836</v>
      </c>
      <c r="F84" s="10">
        <f t="shared" si="13"/>
        <v>1580</v>
      </c>
      <c r="G84" s="10">
        <f t="shared" si="14"/>
        <v>208</v>
      </c>
      <c r="H84" s="9">
        <f t="shared" si="15"/>
        <v>9</v>
      </c>
      <c r="I84" s="9">
        <f t="shared" si="16"/>
        <v>37</v>
      </c>
      <c r="J84" s="9">
        <f t="shared" si="17"/>
        <v>46</v>
      </c>
      <c r="K84" s="9">
        <f t="shared" si="10"/>
        <v>-319</v>
      </c>
      <c r="L84" s="9">
        <f t="shared" si="11"/>
        <v>63</v>
      </c>
    </row>
    <row r="85" spans="1:12" x14ac:dyDescent="0.3">
      <c r="A85" s="29" t="s">
        <v>174</v>
      </c>
      <c r="B85" s="5" t="s">
        <v>175</v>
      </c>
      <c r="C85" s="9">
        <v>1842.88</v>
      </c>
      <c r="D85" s="8">
        <f t="shared" si="9"/>
        <v>3.0905150444073477E-6</v>
      </c>
      <c r="E85" s="32">
        <f t="shared" si="12"/>
        <v>12508</v>
      </c>
      <c r="F85" s="10">
        <f t="shared" si="13"/>
        <v>23633</v>
      </c>
      <c r="G85" s="10">
        <f t="shared" si="14"/>
        <v>3117</v>
      </c>
      <c r="H85" s="9">
        <f t="shared" si="15"/>
        <v>136</v>
      </c>
      <c r="I85" s="9">
        <f t="shared" si="16"/>
        <v>552</v>
      </c>
      <c r="J85" s="9">
        <f t="shared" si="17"/>
        <v>688</v>
      </c>
      <c r="K85" s="9">
        <f t="shared" si="10"/>
        <v>-4770</v>
      </c>
      <c r="L85" s="9">
        <f t="shared" si="11"/>
        <v>936</v>
      </c>
    </row>
    <row r="86" spans="1:12" x14ac:dyDescent="0.3">
      <c r="A86" s="29" t="s">
        <v>176</v>
      </c>
      <c r="B86" s="5" t="s">
        <v>177</v>
      </c>
      <c r="C86" s="9">
        <v>4136.0600000000004</v>
      </c>
      <c r="D86" s="8">
        <f t="shared" si="9"/>
        <v>6.9361844800374713E-6</v>
      </c>
      <c r="E86" s="32">
        <f t="shared" si="12"/>
        <v>28071</v>
      </c>
      <c r="F86" s="10">
        <f t="shared" si="13"/>
        <v>53040</v>
      </c>
      <c r="G86" s="10">
        <f t="shared" si="14"/>
        <v>6995</v>
      </c>
      <c r="H86" s="9">
        <f t="shared" si="15"/>
        <v>305</v>
      </c>
      <c r="I86" s="9">
        <f t="shared" si="16"/>
        <v>1239</v>
      </c>
      <c r="J86" s="9">
        <f t="shared" si="17"/>
        <v>1544</v>
      </c>
      <c r="K86" s="9">
        <f t="shared" si="10"/>
        <v>-10706</v>
      </c>
      <c r="L86" s="9">
        <f t="shared" si="11"/>
        <v>2101</v>
      </c>
    </row>
    <row r="87" spans="1:12" x14ac:dyDescent="0.3">
      <c r="A87" s="29" t="s">
        <v>178</v>
      </c>
      <c r="B87" s="5" t="s">
        <v>179</v>
      </c>
      <c r="C87" s="9">
        <v>5447.32</v>
      </c>
      <c r="D87" s="8">
        <f t="shared" si="9"/>
        <v>9.1351712600391953E-6</v>
      </c>
      <c r="E87" s="32">
        <f t="shared" si="12"/>
        <v>36971</v>
      </c>
      <c r="F87" s="10">
        <f t="shared" si="13"/>
        <v>69855</v>
      </c>
      <c r="G87" s="10">
        <f t="shared" si="14"/>
        <v>9213</v>
      </c>
      <c r="H87" s="9">
        <f t="shared" si="15"/>
        <v>402</v>
      </c>
      <c r="I87" s="9">
        <f t="shared" si="16"/>
        <v>1632</v>
      </c>
      <c r="J87" s="9">
        <f t="shared" si="17"/>
        <v>2034</v>
      </c>
      <c r="K87" s="9">
        <f t="shared" si="10"/>
        <v>-14100</v>
      </c>
      <c r="L87" s="9">
        <f t="shared" si="11"/>
        <v>2767</v>
      </c>
    </row>
    <row r="88" spans="1:12" x14ac:dyDescent="0.3">
      <c r="A88" s="29" t="s">
        <v>180</v>
      </c>
      <c r="B88" s="5" t="s">
        <v>181</v>
      </c>
      <c r="C88" s="9">
        <v>1198.52</v>
      </c>
      <c r="D88" s="8">
        <f t="shared" si="9"/>
        <v>2.0099214767228977E-6</v>
      </c>
      <c r="E88" s="32">
        <f t="shared" si="12"/>
        <v>8134</v>
      </c>
      <c r="F88" s="10">
        <f t="shared" si="13"/>
        <v>15370</v>
      </c>
      <c r="G88" s="10">
        <f t="shared" si="14"/>
        <v>2027</v>
      </c>
      <c r="H88" s="9">
        <f t="shared" si="15"/>
        <v>88</v>
      </c>
      <c r="I88" s="9">
        <f t="shared" si="16"/>
        <v>359</v>
      </c>
      <c r="J88" s="9">
        <f t="shared" si="17"/>
        <v>447</v>
      </c>
      <c r="K88" s="9">
        <f t="shared" si="10"/>
        <v>-3102</v>
      </c>
      <c r="L88" s="9">
        <f t="shared" si="11"/>
        <v>609</v>
      </c>
    </row>
    <row r="89" spans="1:12" x14ac:dyDescent="0.3">
      <c r="A89" s="29" t="s">
        <v>182</v>
      </c>
      <c r="B89" s="5" t="s">
        <v>183</v>
      </c>
      <c r="C89" s="9">
        <v>107.16</v>
      </c>
      <c r="D89" s="8">
        <f t="shared" si="9"/>
        <v>1.7970762727833138E-7</v>
      </c>
      <c r="E89" s="32">
        <f t="shared" si="12"/>
        <v>727</v>
      </c>
      <c r="F89" s="10">
        <f t="shared" si="13"/>
        <v>1374</v>
      </c>
      <c r="G89" s="10">
        <f t="shared" si="14"/>
        <v>181</v>
      </c>
      <c r="H89" s="9">
        <f t="shared" si="15"/>
        <v>8</v>
      </c>
      <c r="I89" s="9">
        <f t="shared" si="16"/>
        <v>32</v>
      </c>
      <c r="J89" s="9">
        <f t="shared" si="17"/>
        <v>40</v>
      </c>
      <c r="K89" s="9">
        <f t="shared" si="10"/>
        <v>-277</v>
      </c>
      <c r="L89" s="9">
        <f t="shared" si="11"/>
        <v>54</v>
      </c>
    </row>
    <row r="90" spans="1:12" x14ac:dyDescent="0.3">
      <c r="A90" s="29" t="s">
        <v>184</v>
      </c>
      <c r="B90" s="5" t="s">
        <v>185</v>
      </c>
      <c r="C90" s="9">
        <v>104.42</v>
      </c>
      <c r="D90" s="8">
        <f t="shared" si="9"/>
        <v>1.7511263942145729E-7</v>
      </c>
      <c r="E90" s="32">
        <f t="shared" si="12"/>
        <v>709</v>
      </c>
      <c r="F90" s="10">
        <f t="shared" si="13"/>
        <v>1339</v>
      </c>
      <c r="G90" s="10">
        <f t="shared" si="14"/>
        <v>177</v>
      </c>
      <c r="H90" s="9">
        <f t="shared" si="15"/>
        <v>8</v>
      </c>
      <c r="I90" s="9">
        <f t="shared" si="16"/>
        <v>31</v>
      </c>
      <c r="J90" s="9">
        <f t="shared" si="17"/>
        <v>39</v>
      </c>
      <c r="K90" s="9">
        <f t="shared" si="10"/>
        <v>-270</v>
      </c>
      <c r="L90" s="9">
        <f t="shared" si="11"/>
        <v>53</v>
      </c>
    </row>
    <row r="91" spans="1:12" x14ac:dyDescent="0.3">
      <c r="A91" s="29" t="s">
        <v>186</v>
      </c>
      <c r="B91" s="5" t="s">
        <v>187</v>
      </c>
      <c r="C91" s="9">
        <v>107.16</v>
      </c>
      <c r="D91" s="8">
        <f t="shared" si="9"/>
        <v>1.7970762727833138E-7</v>
      </c>
      <c r="E91" s="32">
        <f t="shared" si="12"/>
        <v>727</v>
      </c>
      <c r="F91" s="10">
        <f t="shared" si="13"/>
        <v>1374</v>
      </c>
      <c r="G91" s="10">
        <f t="shared" si="14"/>
        <v>181</v>
      </c>
      <c r="H91" s="9">
        <f t="shared" si="15"/>
        <v>8</v>
      </c>
      <c r="I91" s="9">
        <f t="shared" si="16"/>
        <v>32</v>
      </c>
      <c r="J91" s="9">
        <f t="shared" si="17"/>
        <v>40</v>
      </c>
      <c r="K91" s="9">
        <f t="shared" si="10"/>
        <v>-277</v>
      </c>
      <c r="L91" s="9">
        <f t="shared" si="11"/>
        <v>54</v>
      </c>
    </row>
    <row r="92" spans="1:12" x14ac:dyDescent="0.3">
      <c r="A92" s="29" t="s">
        <v>188</v>
      </c>
      <c r="B92" s="5" t="s">
        <v>189</v>
      </c>
      <c r="C92" s="9">
        <v>160.80000000000001</v>
      </c>
      <c r="D92" s="8">
        <f t="shared" si="9"/>
        <v>2.6966206108954542E-7</v>
      </c>
      <c r="E92" s="32">
        <f t="shared" si="12"/>
        <v>1091</v>
      </c>
      <c r="F92" s="10">
        <f t="shared" si="13"/>
        <v>2062</v>
      </c>
      <c r="G92" s="10">
        <f t="shared" si="14"/>
        <v>272</v>
      </c>
      <c r="H92" s="9">
        <f t="shared" si="15"/>
        <v>12</v>
      </c>
      <c r="I92" s="9">
        <f t="shared" si="16"/>
        <v>48</v>
      </c>
      <c r="J92" s="9">
        <f t="shared" si="17"/>
        <v>60</v>
      </c>
      <c r="K92" s="9">
        <f t="shared" si="10"/>
        <v>-416</v>
      </c>
      <c r="L92" s="9">
        <f t="shared" si="11"/>
        <v>82</v>
      </c>
    </row>
    <row r="93" spans="1:12" x14ac:dyDescent="0.3">
      <c r="A93" s="29" t="s">
        <v>190</v>
      </c>
      <c r="B93" s="5" t="s">
        <v>191</v>
      </c>
      <c r="C93" s="9">
        <v>390.75</v>
      </c>
      <c r="D93" s="8">
        <f t="shared" si="9"/>
        <v>6.5528887046480019E-7</v>
      </c>
      <c r="E93" s="32">
        <f t="shared" si="12"/>
        <v>2652</v>
      </c>
      <c r="F93" s="10">
        <f t="shared" si="13"/>
        <v>5011</v>
      </c>
      <c r="G93" s="10">
        <f t="shared" si="14"/>
        <v>661</v>
      </c>
      <c r="H93" s="9">
        <f t="shared" si="15"/>
        <v>29</v>
      </c>
      <c r="I93" s="9">
        <f t="shared" si="16"/>
        <v>117</v>
      </c>
      <c r="J93" s="9">
        <f t="shared" si="17"/>
        <v>146</v>
      </c>
      <c r="K93" s="9">
        <f t="shared" si="10"/>
        <v>-1011</v>
      </c>
      <c r="L93" s="9">
        <f t="shared" si="11"/>
        <v>198</v>
      </c>
    </row>
    <row r="94" spans="1:12" x14ac:dyDescent="0.3">
      <c r="A94" s="29" t="s">
        <v>192</v>
      </c>
      <c r="B94" s="5" t="s">
        <v>193</v>
      </c>
      <c r="C94" s="9">
        <v>133.96</v>
      </c>
      <c r="D94" s="8">
        <f t="shared" si="9"/>
        <v>2.2465130412658898E-7</v>
      </c>
      <c r="E94" s="32">
        <f t="shared" si="12"/>
        <v>909</v>
      </c>
      <c r="F94" s="10">
        <f t="shared" si="13"/>
        <v>1718</v>
      </c>
      <c r="G94" s="10">
        <f t="shared" si="14"/>
        <v>227</v>
      </c>
      <c r="H94" s="9">
        <f t="shared" si="15"/>
        <v>10</v>
      </c>
      <c r="I94" s="9">
        <f t="shared" si="16"/>
        <v>40</v>
      </c>
      <c r="J94" s="9">
        <f t="shared" si="17"/>
        <v>50</v>
      </c>
      <c r="K94" s="9">
        <f t="shared" si="10"/>
        <v>-347</v>
      </c>
      <c r="L94" s="9">
        <f t="shared" si="11"/>
        <v>68</v>
      </c>
    </row>
    <row r="95" spans="1:12" x14ac:dyDescent="0.3">
      <c r="A95" s="29" t="s">
        <v>194</v>
      </c>
      <c r="B95" s="5" t="s">
        <v>195</v>
      </c>
      <c r="C95" s="9">
        <v>7084.45</v>
      </c>
      <c r="D95" s="8">
        <f t="shared" si="9"/>
        <v>1.1880642964464117E-5</v>
      </c>
      <c r="E95" s="32">
        <f t="shared" si="12"/>
        <v>48082</v>
      </c>
      <c r="F95" s="10">
        <f t="shared" si="13"/>
        <v>90850</v>
      </c>
      <c r="G95" s="10">
        <f t="shared" si="14"/>
        <v>11982</v>
      </c>
      <c r="H95" s="9">
        <f t="shared" si="15"/>
        <v>523</v>
      </c>
      <c r="I95" s="9">
        <f t="shared" si="16"/>
        <v>2122</v>
      </c>
      <c r="J95" s="9">
        <f t="shared" si="17"/>
        <v>2645</v>
      </c>
      <c r="K95" s="9">
        <f t="shared" si="10"/>
        <v>-18337</v>
      </c>
      <c r="L95" s="9">
        <f t="shared" si="11"/>
        <v>3599</v>
      </c>
    </row>
    <row r="96" spans="1:12" x14ac:dyDescent="0.3">
      <c r="A96" s="29" t="s">
        <v>196</v>
      </c>
      <c r="B96" s="5" t="s">
        <v>197</v>
      </c>
      <c r="C96" s="9">
        <v>1213.55</v>
      </c>
      <c r="D96" s="8">
        <f t="shared" si="9"/>
        <v>2.0351268298210066E-6</v>
      </c>
      <c r="E96" s="32">
        <f t="shared" si="12"/>
        <v>8236</v>
      </c>
      <c r="F96" s="10">
        <f t="shared" si="13"/>
        <v>15562</v>
      </c>
      <c r="G96" s="10">
        <f t="shared" si="14"/>
        <v>2052</v>
      </c>
      <c r="H96" s="9">
        <f t="shared" si="15"/>
        <v>90</v>
      </c>
      <c r="I96" s="9">
        <f t="shared" si="16"/>
        <v>363</v>
      </c>
      <c r="J96" s="9">
        <f t="shared" si="17"/>
        <v>453</v>
      </c>
      <c r="K96" s="9">
        <f t="shared" si="10"/>
        <v>-3141</v>
      </c>
      <c r="L96" s="9">
        <f t="shared" si="11"/>
        <v>616</v>
      </c>
    </row>
    <row r="97" spans="1:12" x14ac:dyDescent="0.3">
      <c r="A97" s="29" t="s">
        <v>198</v>
      </c>
      <c r="B97" s="5" t="s">
        <v>199</v>
      </c>
      <c r="C97" s="9">
        <v>97269.48</v>
      </c>
      <c r="D97" s="8">
        <f t="shared" si="9"/>
        <v>1.6312119687753927E-4</v>
      </c>
      <c r="E97" s="32">
        <f t="shared" si="12"/>
        <v>660165</v>
      </c>
      <c r="F97" s="10">
        <f t="shared" si="13"/>
        <v>1247364</v>
      </c>
      <c r="G97" s="10">
        <f t="shared" si="14"/>
        <v>164509</v>
      </c>
      <c r="H97" s="9">
        <f t="shared" si="15"/>
        <v>7175</v>
      </c>
      <c r="I97" s="9">
        <f t="shared" si="16"/>
        <v>29135</v>
      </c>
      <c r="J97" s="9">
        <f t="shared" si="17"/>
        <v>36310</v>
      </c>
      <c r="K97" s="9">
        <f t="shared" si="10"/>
        <v>-251768</v>
      </c>
      <c r="L97" s="9">
        <f t="shared" si="11"/>
        <v>49412</v>
      </c>
    </row>
    <row r="98" spans="1:12" x14ac:dyDescent="0.3">
      <c r="A98" s="29" t="s">
        <v>200</v>
      </c>
      <c r="B98" s="5" t="s">
        <v>201</v>
      </c>
      <c r="C98" s="9">
        <v>13193.52</v>
      </c>
      <c r="D98" s="8">
        <f t="shared" si="9"/>
        <v>2.2125570872053106E-5</v>
      </c>
      <c r="E98" s="32">
        <f t="shared" si="12"/>
        <v>89544</v>
      </c>
      <c r="F98" s="10">
        <f t="shared" si="13"/>
        <v>169191</v>
      </c>
      <c r="G98" s="10">
        <f t="shared" si="14"/>
        <v>22314</v>
      </c>
      <c r="H98" s="9">
        <f t="shared" si="15"/>
        <v>973</v>
      </c>
      <c r="I98" s="9">
        <f t="shared" si="16"/>
        <v>3952</v>
      </c>
      <c r="J98" s="9">
        <f t="shared" si="17"/>
        <v>4925</v>
      </c>
      <c r="K98" s="9">
        <f t="shared" si="10"/>
        <v>-34150</v>
      </c>
      <c r="L98" s="9">
        <f t="shared" si="11"/>
        <v>6702</v>
      </c>
    </row>
    <row r="99" spans="1:12" x14ac:dyDescent="0.3">
      <c r="A99" s="29" t="s">
        <v>202</v>
      </c>
      <c r="B99" s="5" t="s">
        <v>203</v>
      </c>
      <c r="C99" s="9">
        <v>1624258.22</v>
      </c>
      <c r="D99" s="8">
        <f t="shared" si="9"/>
        <v>2.7238856924554494E-3</v>
      </c>
      <c r="E99" s="32">
        <f t="shared" si="12"/>
        <v>11023798</v>
      </c>
      <c r="F99" s="10">
        <f t="shared" si="13"/>
        <v>20829156</v>
      </c>
      <c r="G99" s="10">
        <f t="shared" si="14"/>
        <v>2747059</v>
      </c>
      <c r="H99" s="9">
        <f t="shared" si="15"/>
        <v>119807</v>
      </c>
      <c r="I99" s="9">
        <f t="shared" si="16"/>
        <v>486505</v>
      </c>
      <c r="J99" s="9">
        <f t="shared" si="17"/>
        <v>606312</v>
      </c>
      <c r="K99" s="9">
        <f t="shared" si="10"/>
        <v>-4204159</v>
      </c>
      <c r="L99" s="9">
        <f t="shared" si="11"/>
        <v>825103</v>
      </c>
    </row>
    <row r="100" spans="1:12" x14ac:dyDescent="0.3">
      <c r="A100" s="29" t="s">
        <v>204</v>
      </c>
      <c r="B100" s="5" t="s">
        <v>205</v>
      </c>
      <c r="C100" s="9">
        <v>79489.75</v>
      </c>
      <c r="D100" s="8">
        <f t="shared" si="9"/>
        <v>1.3330453868465604E-4</v>
      </c>
      <c r="E100" s="32">
        <f t="shared" si="12"/>
        <v>539495</v>
      </c>
      <c r="F100" s="10">
        <f t="shared" si="13"/>
        <v>1019360</v>
      </c>
      <c r="G100" s="10">
        <f t="shared" si="14"/>
        <v>134439</v>
      </c>
      <c r="H100" s="9">
        <f t="shared" si="15"/>
        <v>5863</v>
      </c>
      <c r="I100" s="9">
        <f t="shared" si="16"/>
        <v>23809</v>
      </c>
      <c r="J100" s="9">
        <f t="shared" si="17"/>
        <v>29672</v>
      </c>
      <c r="K100" s="9">
        <f t="shared" si="10"/>
        <v>-205748</v>
      </c>
      <c r="L100" s="9">
        <f t="shared" si="11"/>
        <v>40380</v>
      </c>
    </row>
    <row r="101" spans="1:12" x14ac:dyDescent="0.3">
      <c r="A101" s="29" t="s">
        <v>206</v>
      </c>
      <c r="B101" s="5" t="s">
        <v>207</v>
      </c>
      <c r="C101" s="9">
        <v>261278.23</v>
      </c>
      <c r="D101" s="8">
        <f t="shared" si="9"/>
        <v>4.3816434091808646E-4</v>
      </c>
      <c r="E101" s="32">
        <f t="shared" si="12"/>
        <v>1773288</v>
      </c>
      <c r="F101" s="10">
        <f t="shared" si="13"/>
        <v>3350579</v>
      </c>
      <c r="G101" s="10">
        <f t="shared" si="14"/>
        <v>441892</v>
      </c>
      <c r="H101" s="9">
        <f t="shared" si="15"/>
        <v>19272</v>
      </c>
      <c r="I101" s="9">
        <f t="shared" si="16"/>
        <v>78259</v>
      </c>
      <c r="J101" s="9">
        <f t="shared" si="17"/>
        <v>97531</v>
      </c>
      <c r="K101" s="9">
        <f t="shared" si="10"/>
        <v>-676281</v>
      </c>
      <c r="L101" s="9">
        <f t="shared" si="11"/>
        <v>132726</v>
      </c>
    </row>
    <row r="102" spans="1:12" x14ac:dyDescent="0.3">
      <c r="A102" s="29" t="s">
        <v>208</v>
      </c>
      <c r="B102" s="5" t="s">
        <v>209</v>
      </c>
      <c r="C102" s="9">
        <v>74102.179999999993</v>
      </c>
      <c r="D102" s="8">
        <f t="shared" si="9"/>
        <v>1.2426956834594831E-4</v>
      </c>
      <c r="E102" s="32">
        <f t="shared" si="12"/>
        <v>502930</v>
      </c>
      <c r="F102" s="10">
        <f t="shared" si="13"/>
        <v>950271</v>
      </c>
      <c r="G102" s="10">
        <f t="shared" si="14"/>
        <v>125327</v>
      </c>
      <c r="H102" s="9">
        <f t="shared" si="15"/>
        <v>5466</v>
      </c>
      <c r="I102" s="9">
        <f t="shared" si="16"/>
        <v>22195</v>
      </c>
      <c r="J102" s="9">
        <f t="shared" si="17"/>
        <v>27661</v>
      </c>
      <c r="K102" s="9">
        <f t="shared" si="10"/>
        <v>-191803</v>
      </c>
      <c r="L102" s="9">
        <f t="shared" si="11"/>
        <v>37643</v>
      </c>
    </row>
    <row r="103" spans="1:12" x14ac:dyDescent="0.3">
      <c r="A103" s="29" t="s">
        <v>210</v>
      </c>
      <c r="B103" s="5" t="s">
        <v>211</v>
      </c>
      <c r="C103" s="9">
        <v>11707.62</v>
      </c>
      <c r="D103" s="8">
        <f t="shared" si="9"/>
        <v>1.963371231127602E-5</v>
      </c>
      <c r="E103" s="32">
        <f t="shared" si="12"/>
        <v>79459</v>
      </c>
      <c r="F103" s="10">
        <f t="shared" si="13"/>
        <v>150136</v>
      </c>
      <c r="G103" s="10">
        <f t="shared" si="14"/>
        <v>19801</v>
      </c>
      <c r="H103" s="9">
        <f t="shared" si="15"/>
        <v>864</v>
      </c>
      <c r="I103" s="9">
        <f t="shared" si="16"/>
        <v>3507</v>
      </c>
      <c r="J103" s="9">
        <f t="shared" si="17"/>
        <v>4371</v>
      </c>
      <c r="K103" s="9">
        <f t="shared" si="10"/>
        <v>-30303</v>
      </c>
      <c r="L103" s="9">
        <f t="shared" si="11"/>
        <v>5947</v>
      </c>
    </row>
    <row r="104" spans="1:12" x14ac:dyDescent="0.3">
      <c r="A104" s="29" t="s">
        <v>212</v>
      </c>
      <c r="B104" s="5" t="s">
        <v>213</v>
      </c>
      <c r="C104" s="9">
        <v>478688.5</v>
      </c>
      <c r="D104" s="8">
        <f t="shared" si="9"/>
        <v>8.027619871260128E-4</v>
      </c>
      <c r="E104" s="32">
        <f t="shared" si="12"/>
        <v>3248846</v>
      </c>
      <c r="F104" s="10">
        <f t="shared" si="13"/>
        <v>6138604</v>
      </c>
      <c r="G104" s="10">
        <f t="shared" si="14"/>
        <v>809592</v>
      </c>
      <c r="H104" s="9">
        <f t="shared" si="15"/>
        <v>35309</v>
      </c>
      <c r="I104" s="9">
        <f t="shared" si="16"/>
        <v>143379</v>
      </c>
      <c r="J104" s="9">
        <f t="shared" si="17"/>
        <v>178688</v>
      </c>
      <c r="K104" s="9">
        <f t="shared" si="10"/>
        <v>-1239016</v>
      </c>
      <c r="L104" s="9">
        <f t="shared" si="11"/>
        <v>243168</v>
      </c>
    </row>
    <row r="105" spans="1:12" x14ac:dyDescent="0.3">
      <c r="A105" s="29" t="s">
        <v>214</v>
      </c>
      <c r="B105" s="5" t="s">
        <v>215</v>
      </c>
      <c r="C105" s="9">
        <v>51438.27</v>
      </c>
      <c r="D105" s="8">
        <f t="shared" si="9"/>
        <v>8.626212628781424E-5</v>
      </c>
      <c r="E105" s="32">
        <f t="shared" si="12"/>
        <v>349110</v>
      </c>
      <c r="F105" s="10">
        <f t="shared" si="13"/>
        <v>659634</v>
      </c>
      <c r="G105" s="10">
        <f t="shared" si="14"/>
        <v>86996</v>
      </c>
      <c r="H105" s="9">
        <f t="shared" si="15"/>
        <v>3794</v>
      </c>
      <c r="I105" s="9">
        <f t="shared" si="16"/>
        <v>15407</v>
      </c>
      <c r="J105" s="9">
        <f t="shared" si="17"/>
        <v>19201</v>
      </c>
      <c r="K105" s="9">
        <f t="shared" si="10"/>
        <v>-133141</v>
      </c>
      <c r="L105" s="9">
        <f t="shared" si="11"/>
        <v>26130</v>
      </c>
    </row>
    <row r="106" spans="1:12" x14ac:dyDescent="0.3">
      <c r="A106" s="29" t="s">
        <v>216</v>
      </c>
      <c r="B106" s="5" t="s">
        <v>217</v>
      </c>
      <c r="C106" s="9">
        <v>2028.62</v>
      </c>
      <c r="D106" s="8">
        <f t="shared" si="9"/>
        <v>3.4020015570116516E-6</v>
      </c>
      <c r="E106" s="32">
        <f t="shared" si="12"/>
        <v>13768</v>
      </c>
      <c r="F106" s="10">
        <f t="shared" si="13"/>
        <v>26015</v>
      </c>
      <c r="G106" s="10">
        <f t="shared" si="14"/>
        <v>3431</v>
      </c>
      <c r="H106" s="9">
        <f t="shared" si="15"/>
        <v>150</v>
      </c>
      <c r="I106" s="9">
        <f t="shared" si="16"/>
        <v>608</v>
      </c>
      <c r="J106" s="9">
        <f t="shared" si="17"/>
        <v>758</v>
      </c>
      <c r="K106" s="9">
        <f t="shared" si="10"/>
        <v>-5251</v>
      </c>
      <c r="L106" s="9">
        <f t="shared" si="11"/>
        <v>1031</v>
      </c>
    </row>
    <row r="107" spans="1:12" x14ac:dyDescent="0.3">
      <c r="A107" s="29" t="s">
        <v>218</v>
      </c>
      <c r="B107" s="5" t="s">
        <v>219</v>
      </c>
      <c r="C107" s="9">
        <v>279.51</v>
      </c>
      <c r="D107" s="8">
        <f t="shared" si="9"/>
        <v>4.6873907148718182E-7</v>
      </c>
      <c r="E107" s="32">
        <f t="shared" si="12"/>
        <v>1897</v>
      </c>
      <c r="F107" s="10">
        <f t="shared" si="13"/>
        <v>3584</v>
      </c>
      <c r="G107" s="10">
        <f t="shared" si="14"/>
        <v>473</v>
      </c>
      <c r="H107" s="9">
        <f t="shared" si="15"/>
        <v>21</v>
      </c>
      <c r="I107" s="9">
        <f t="shared" si="16"/>
        <v>84</v>
      </c>
      <c r="J107" s="9">
        <f t="shared" si="17"/>
        <v>105</v>
      </c>
      <c r="K107" s="9">
        <f t="shared" si="10"/>
        <v>-723</v>
      </c>
      <c r="L107" s="9">
        <f t="shared" si="11"/>
        <v>142</v>
      </c>
    </row>
    <row r="108" spans="1:12" x14ac:dyDescent="0.3">
      <c r="A108" s="29" t="s">
        <v>220</v>
      </c>
      <c r="B108" s="5" t="s">
        <v>221</v>
      </c>
      <c r="C108" s="9">
        <v>23809.78</v>
      </c>
      <c r="D108" s="8">
        <f t="shared" si="9"/>
        <v>3.9929069333884557E-5</v>
      </c>
      <c r="E108" s="32">
        <f t="shared" si="12"/>
        <v>161596</v>
      </c>
      <c r="F108" s="10">
        <f t="shared" si="13"/>
        <v>305332</v>
      </c>
      <c r="G108" s="10">
        <f t="shared" si="14"/>
        <v>40269</v>
      </c>
      <c r="H108" s="9">
        <f t="shared" si="15"/>
        <v>1756</v>
      </c>
      <c r="I108" s="9">
        <f t="shared" si="16"/>
        <v>7132</v>
      </c>
      <c r="J108" s="9">
        <f t="shared" si="17"/>
        <v>8888</v>
      </c>
      <c r="K108" s="9">
        <f t="shared" si="10"/>
        <v>-61628</v>
      </c>
      <c r="L108" s="9">
        <f t="shared" si="11"/>
        <v>12095</v>
      </c>
    </row>
    <row r="109" spans="1:12" x14ac:dyDescent="0.3">
      <c r="A109" s="29" t="s">
        <v>222</v>
      </c>
      <c r="B109" s="5" t="s">
        <v>223</v>
      </c>
      <c r="C109" s="9">
        <v>332211.84000000003</v>
      </c>
      <c r="D109" s="8">
        <f t="shared" si="9"/>
        <v>5.5712020828824812E-4</v>
      </c>
      <c r="E109" s="32">
        <f t="shared" si="12"/>
        <v>2254713</v>
      </c>
      <c r="F109" s="10">
        <f t="shared" si="13"/>
        <v>4260217</v>
      </c>
      <c r="G109" s="10">
        <f t="shared" si="14"/>
        <v>561860</v>
      </c>
      <c r="H109" s="9">
        <f t="shared" si="15"/>
        <v>24504</v>
      </c>
      <c r="I109" s="9">
        <f t="shared" si="16"/>
        <v>99506</v>
      </c>
      <c r="J109" s="9">
        <f t="shared" si="17"/>
        <v>124010</v>
      </c>
      <c r="K109" s="9">
        <f t="shared" si="10"/>
        <v>-859883</v>
      </c>
      <c r="L109" s="9">
        <f t="shared" si="11"/>
        <v>168760</v>
      </c>
    </row>
    <row r="110" spans="1:12" x14ac:dyDescent="0.3">
      <c r="A110" s="29" t="s">
        <v>224</v>
      </c>
      <c r="B110" s="5" t="s">
        <v>225</v>
      </c>
      <c r="C110" s="9">
        <v>2492.5500000000002</v>
      </c>
      <c r="D110" s="8">
        <f t="shared" si="9"/>
        <v>4.1800134973180752E-6</v>
      </c>
      <c r="E110" s="32">
        <f t="shared" si="12"/>
        <v>16917</v>
      </c>
      <c r="F110" s="10">
        <f t="shared" si="13"/>
        <v>31964</v>
      </c>
      <c r="G110" s="10">
        <f t="shared" si="14"/>
        <v>4216</v>
      </c>
      <c r="H110" s="9">
        <f t="shared" si="15"/>
        <v>184</v>
      </c>
      <c r="I110" s="9">
        <f t="shared" si="16"/>
        <v>747</v>
      </c>
      <c r="J110" s="9">
        <f t="shared" si="17"/>
        <v>931</v>
      </c>
      <c r="K110" s="9">
        <f t="shared" si="10"/>
        <v>-6452</v>
      </c>
      <c r="L110" s="9">
        <f t="shared" si="11"/>
        <v>1266</v>
      </c>
    </row>
    <row r="111" spans="1:12" x14ac:dyDescent="0.3">
      <c r="A111" s="29" t="s">
        <v>226</v>
      </c>
      <c r="B111" s="5" t="s">
        <v>227</v>
      </c>
      <c r="C111" s="9">
        <v>1584.41</v>
      </c>
      <c r="D111" s="8">
        <f t="shared" si="9"/>
        <v>2.6570601132517826E-6</v>
      </c>
      <c r="E111" s="32">
        <f t="shared" si="12"/>
        <v>10753</v>
      </c>
      <c r="F111" s="10">
        <f t="shared" si="13"/>
        <v>20318</v>
      </c>
      <c r="G111" s="10">
        <f t="shared" si="14"/>
        <v>2680</v>
      </c>
      <c r="H111" s="9">
        <f t="shared" si="15"/>
        <v>117</v>
      </c>
      <c r="I111" s="9">
        <f t="shared" si="16"/>
        <v>475</v>
      </c>
      <c r="J111" s="9">
        <f t="shared" si="17"/>
        <v>592</v>
      </c>
      <c r="K111" s="9">
        <f t="shared" si="10"/>
        <v>-4101</v>
      </c>
      <c r="L111" s="9">
        <f t="shared" si="11"/>
        <v>805</v>
      </c>
    </row>
    <row r="112" spans="1:12" x14ac:dyDescent="0.3">
      <c r="A112" s="29" t="s">
        <v>228</v>
      </c>
      <c r="B112" s="5" t="s">
        <v>229</v>
      </c>
      <c r="C112" s="9">
        <v>50847.16</v>
      </c>
      <c r="D112" s="8">
        <f t="shared" si="9"/>
        <v>8.5270833122822712E-5</v>
      </c>
      <c r="E112" s="32">
        <f t="shared" si="12"/>
        <v>345098</v>
      </c>
      <c r="F112" s="10">
        <f t="shared" si="13"/>
        <v>652054</v>
      </c>
      <c r="G112" s="10">
        <f t="shared" si="14"/>
        <v>85996</v>
      </c>
      <c r="H112" s="9">
        <f t="shared" si="15"/>
        <v>3751</v>
      </c>
      <c r="I112" s="9">
        <f t="shared" si="16"/>
        <v>15230</v>
      </c>
      <c r="J112" s="9">
        <f t="shared" si="17"/>
        <v>18981</v>
      </c>
      <c r="K112" s="9">
        <f t="shared" si="10"/>
        <v>-131611</v>
      </c>
      <c r="L112" s="9">
        <f t="shared" si="11"/>
        <v>25830</v>
      </c>
    </row>
    <row r="113" spans="1:12" x14ac:dyDescent="0.3">
      <c r="A113" s="29" t="s">
        <v>230</v>
      </c>
      <c r="B113" s="5" t="s">
        <v>231</v>
      </c>
      <c r="C113" s="9">
        <v>846.94</v>
      </c>
      <c r="D113" s="8">
        <f t="shared" si="9"/>
        <v>1.4203208085769877E-6</v>
      </c>
      <c r="E113" s="32">
        <f t="shared" si="12"/>
        <v>5748</v>
      </c>
      <c r="F113" s="10">
        <f t="shared" si="13"/>
        <v>10861</v>
      </c>
      <c r="G113" s="10">
        <f t="shared" si="14"/>
        <v>1432</v>
      </c>
      <c r="H113" s="9">
        <f t="shared" si="15"/>
        <v>62</v>
      </c>
      <c r="I113" s="9">
        <f t="shared" si="16"/>
        <v>254</v>
      </c>
      <c r="J113" s="9">
        <f t="shared" si="17"/>
        <v>316</v>
      </c>
      <c r="K113" s="9">
        <f t="shared" si="10"/>
        <v>-2192</v>
      </c>
      <c r="L113" s="9">
        <f t="shared" si="11"/>
        <v>430</v>
      </c>
    </row>
    <row r="114" spans="1:12" x14ac:dyDescent="0.3">
      <c r="A114" s="29" t="s">
        <v>232</v>
      </c>
      <c r="B114" s="5" t="s">
        <v>233</v>
      </c>
      <c r="C114" s="9">
        <v>14111.27</v>
      </c>
      <c r="D114" s="8">
        <f t="shared" si="9"/>
        <v>2.3664640253675807E-5</v>
      </c>
      <c r="E114" s="32">
        <f t="shared" si="12"/>
        <v>95773</v>
      </c>
      <c r="F114" s="10">
        <f t="shared" si="13"/>
        <v>180960</v>
      </c>
      <c r="G114" s="10">
        <f t="shared" si="14"/>
        <v>23866</v>
      </c>
      <c r="H114" s="9">
        <f t="shared" si="15"/>
        <v>1041</v>
      </c>
      <c r="I114" s="9">
        <f t="shared" si="16"/>
        <v>4227</v>
      </c>
      <c r="J114" s="9">
        <f t="shared" si="17"/>
        <v>5268</v>
      </c>
      <c r="K114" s="9">
        <f t="shared" si="10"/>
        <v>-36525</v>
      </c>
      <c r="L114" s="9">
        <f t="shared" si="11"/>
        <v>7168</v>
      </c>
    </row>
    <row r="115" spans="1:12" x14ac:dyDescent="0.3">
      <c r="A115" s="29" t="s">
        <v>234</v>
      </c>
      <c r="B115" s="5" t="s">
        <v>235</v>
      </c>
      <c r="C115" s="9">
        <v>362782.17</v>
      </c>
      <c r="D115" s="8">
        <f t="shared" si="9"/>
        <v>6.083867393578224E-4</v>
      </c>
      <c r="E115" s="32">
        <f t="shared" si="12"/>
        <v>2462193</v>
      </c>
      <c r="F115" s="10">
        <f t="shared" si="13"/>
        <v>4652245</v>
      </c>
      <c r="G115" s="10">
        <f t="shared" si="14"/>
        <v>613563</v>
      </c>
      <c r="H115" s="9">
        <f t="shared" si="15"/>
        <v>26759</v>
      </c>
      <c r="I115" s="9">
        <f t="shared" si="16"/>
        <v>108662</v>
      </c>
      <c r="J115" s="9">
        <f t="shared" si="17"/>
        <v>135421</v>
      </c>
      <c r="K115" s="9">
        <f t="shared" si="10"/>
        <v>-939010</v>
      </c>
      <c r="L115" s="9">
        <f t="shared" si="11"/>
        <v>184289</v>
      </c>
    </row>
    <row r="116" spans="1:12" x14ac:dyDescent="0.3">
      <c r="A116" s="29" t="s">
        <v>236</v>
      </c>
      <c r="B116" s="5" t="s">
        <v>237</v>
      </c>
      <c r="C116" s="9">
        <v>202885.75</v>
      </c>
      <c r="D116" s="8">
        <f t="shared" si="9"/>
        <v>3.4023998451926764E-4</v>
      </c>
      <c r="E116" s="32">
        <f t="shared" si="12"/>
        <v>1376980</v>
      </c>
      <c r="F116" s="10">
        <f t="shared" si="13"/>
        <v>2601765</v>
      </c>
      <c r="G116" s="10">
        <f t="shared" si="14"/>
        <v>343135</v>
      </c>
      <c r="H116" s="9">
        <f t="shared" si="15"/>
        <v>14965</v>
      </c>
      <c r="I116" s="9">
        <f t="shared" si="16"/>
        <v>60769</v>
      </c>
      <c r="J116" s="9">
        <f t="shared" si="17"/>
        <v>75734</v>
      </c>
      <c r="K116" s="9">
        <f t="shared" si="10"/>
        <v>-525141</v>
      </c>
      <c r="L116" s="9">
        <f t="shared" si="11"/>
        <v>103063</v>
      </c>
    </row>
    <row r="117" spans="1:12" x14ac:dyDescent="0.3">
      <c r="A117" s="29" t="s">
        <v>238</v>
      </c>
      <c r="B117" s="5" t="s">
        <v>239</v>
      </c>
      <c r="C117" s="9">
        <v>72478</v>
      </c>
      <c r="D117" s="8">
        <f t="shared" si="9"/>
        <v>1.2154581382865718E-4</v>
      </c>
      <c r="E117" s="32">
        <f t="shared" si="12"/>
        <v>491906</v>
      </c>
      <c r="F117" s="10">
        <f t="shared" si="13"/>
        <v>929443</v>
      </c>
      <c r="G117" s="10">
        <f t="shared" si="14"/>
        <v>122580</v>
      </c>
      <c r="H117" s="9">
        <f t="shared" si="15"/>
        <v>5346</v>
      </c>
      <c r="I117" s="9">
        <f t="shared" si="16"/>
        <v>21709</v>
      </c>
      <c r="J117" s="9">
        <f t="shared" si="17"/>
        <v>27055</v>
      </c>
      <c r="K117" s="9">
        <f t="shared" si="10"/>
        <v>-187599</v>
      </c>
      <c r="L117" s="9">
        <f t="shared" si="11"/>
        <v>36818</v>
      </c>
    </row>
    <row r="118" spans="1:12" x14ac:dyDescent="0.3">
      <c r="A118" s="29" t="s">
        <v>240</v>
      </c>
      <c r="B118" s="5" t="s">
        <v>241</v>
      </c>
      <c r="C118" s="9">
        <v>8449.44</v>
      </c>
      <c r="D118" s="8">
        <f t="shared" si="9"/>
        <v>1.4169735108535129E-5</v>
      </c>
      <c r="E118" s="32">
        <f t="shared" si="12"/>
        <v>57346</v>
      </c>
      <c r="F118" s="10">
        <f t="shared" si="13"/>
        <v>108354</v>
      </c>
      <c r="G118" s="10">
        <f t="shared" si="14"/>
        <v>14290</v>
      </c>
      <c r="H118" s="9">
        <f t="shared" si="15"/>
        <v>623</v>
      </c>
      <c r="I118" s="9">
        <f t="shared" si="16"/>
        <v>2531</v>
      </c>
      <c r="J118" s="9">
        <f t="shared" si="17"/>
        <v>3154</v>
      </c>
      <c r="K118" s="9">
        <f t="shared" si="10"/>
        <v>-21870</v>
      </c>
      <c r="L118" s="9">
        <f t="shared" si="11"/>
        <v>4292</v>
      </c>
    </row>
    <row r="119" spans="1:12" x14ac:dyDescent="0.3">
      <c r="A119" s="29" t="s">
        <v>242</v>
      </c>
      <c r="B119" s="5" t="s">
        <v>243</v>
      </c>
      <c r="C119" s="9">
        <v>6612.47</v>
      </c>
      <c r="D119" s="8">
        <f t="shared" si="9"/>
        <v>1.1089131151074543E-5</v>
      </c>
      <c r="E119" s="32">
        <f t="shared" si="12"/>
        <v>44879</v>
      </c>
      <c r="F119" s="10">
        <f t="shared" si="13"/>
        <v>84797</v>
      </c>
      <c r="G119" s="10">
        <f t="shared" si="14"/>
        <v>11183</v>
      </c>
      <c r="H119" s="9">
        <f t="shared" si="15"/>
        <v>488</v>
      </c>
      <c r="I119" s="9">
        <f t="shared" si="16"/>
        <v>1981</v>
      </c>
      <c r="J119" s="9">
        <f t="shared" si="17"/>
        <v>2469</v>
      </c>
      <c r="K119" s="9">
        <f t="shared" si="10"/>
        <v>-17115</v>
      </c>
      <c r="L119" s="9">
        <f t="shared" si="11"/>
        <v>3359</v>
      </c>
    </row>
    <row r="120" spans="1:12" x14ac:dyDescent="0.3">
      <c r="A120" s="29" t="s">
        <v>244</v>
      </c>
      <c r="B120" s="5" t="s">
        <v>245</v>
      </c>
      <c r="C120" s="9">
        <v>1066.3499999999999</v>
      </c>
      <c r="D120" s="8">
        <f t="shared" si="9"/>
        <v>1.7882720077290841E-6</v>
      </c>
      <c r="E120" s="32">
        <f t="shared" si="12"/>
        <v>7237</v>
      </c>
      <c r="F120" s="10">
        <f t="shared" si="13"/>
        <v>13675</v>
      </c>
      <c r="G120" s="10">
        <f t="shared" si="14"/>
        <v>1803</v>
      </c>
      <c r="H120" s="9">
        <f t="shared" si="15"/>
        <v>79</v>
      </c>
      <c r="I120" s="9">
        <f t="shared" si="16"/>
        <v>319</v>
      </c>
      <c r="J120" s="9">
        <f t="shared" si="17"/>
        <v>398</v>
      </c>
      <c r="K120" s="9">
        <f t="shared" si="10"/>
        <v>-2760</v>
      </c>
      <c r="L120" s="9">
        <f t="shared" si="11"/>
        <v>542</v>
      </c>
    </row>
    <row r="121" spans="1:12" x14ac:dyDescent="0.3">
      <c r="A121" s="29" t="s">
        <v>246</v>
      </c>
      <c r="B121" s="5" t="s">
        <v>247</v>
      </c>
      <c r="C121" s="9">
        <v>15040.74</v>
      </c>
      <c r="D121" s="8">
        <f t="shared" si="9"/>
        <v>2.522336410890528E-5</v>
      </c>
      <c r="E121" s="32">
        <f t="shared" si="12"/>
        <v>102081</v>
      </c>
      <c r="F121" s="10">
        <f t="shared" si="13"/>
        <v>192879</v>
      </c>
      <c r="G121" s="10">
        <f t="shared" si="14"/>
        <v>25438</v>
      </c>
      <c r="H121" s="9">
        <f t="shared" si="15"/>
        <v>1109</v>
      </c>
      <c r="I121" s="9">
        <f t="shared" si="16"/>
        <v>4505</v>
      </c>
      <c r="J121" s="9">
        <f t="shared" si="17"/>
        <v>5614</v>
      </c>
      <c r="K121" s="9">
        <f t="shared" si="10"/>
        <v>-38931</v>
      </c>
      <c r="L121" s="9">
        <f t="shared" si="11"/>
        <v>7641</v>
      </c>
    </row>
    <row r="122" spans="1:12" x14ac:dyDescent="0.3">
      <c r="A122" s="29" t="s">
        <v>248</v>
      </c>
      <c r="B122" s="5" t="s">
        <v>249</v>
      </c>
      <c r="C122" s="9">
        <v>17281.2</v>
      </c>
      <c r="D122" s="8">
        <f t="shared" si="9"/>
        <v>2.8980621953362266E-5</v>
      </c>
      <c r="E122" s="32">
        <f t="shared" si="12"/>
        <v>117287</v>
      </c>
      <c r="F122" s="10">
        <f t="shared" si="13"/>
        <v>221611</v>
      </c>
      <c r="G122" s="10">
        <f t="shared" si="14"/>
        <v>29227</v>
      </c>
      <c r="H122" s="9">
        <f t="shared" si="15"/>
        <v>1275</v>
      </c>
      <c r="I122" s="9">
        <f t="shared" si="16"/>
        <v>5176</v>
      </c>
      <c r="J122" s="9">
        <f t="shared" si="17"/>
        <v>6451</v>
      </c>
      <c r="K122" s="9">
        <f t="shared" si="10"/>
        <v>-44730</v>
      </c>
      <c r="L122" s="9">
        <f t="shared" si="11"/>
        <v>8779</v>
      </c>
    </row>
    <row r="123" spans="1:12" x14ac:dyDescent="0.3">
      <c r="A123" s="29" t="s">
        <v>250</v>
      </c>
      <c r="B123" s="5" t="s">
        <v>251</v>
      </c>
      <c r="C123" s="9">
        <v>25010.87</v>
      </c>
      <c r="D123" s="8">
        <f t="shared" si="9"/>
        <v>4.1943300707976858E-5</v>
      </c>
      <c r="E123" s="32">
        <f t="shared" si="12"/>
        <v>169748</v>
      </c>
      <c r="F123" s="10">
        <f t="shared" si="13"/>
        <v>320734</v>
      </c>
      <c r="G123" s="10">
        <f t="shared" si="14"/>
        <v>42300</v>
      </c>
      <c r="H123" s="9">
        <f t="shared" si="15"/>
        <v>1845</v>
      </c>
      <c r="I123" s="9">
        <f t="shared" si="16"/>
        <v>7491</v>
      </c>
      <c r="J123" s="9">
        <f t="shared" si="17"/>
        <v>9336</v>
      </c>
      <c r="K123" s="9">
        <f t="shared" si="10"/>
        <v>-64737</v>
      </c>
      <c r="L123" s="9">
        <f t="shared" si="11"/>
        <v>12705</v>
      </c>
    </row>
    <row r="124" spans="1:12" x14ac:dyDescent="0.3">
      <c r="A124" s="29" t="s">
        <v>252</v>
      </c>
      <c r="B124" s="5" t="s">
        <v>253</v>
      </c>
      <c r="C124" s="9">
        <v>10482.14</v>
      </c>
      <c r="D124" s="8">
        <f t="shared" si="9"/>
        <v>1.7578578837246066E-5</v>
      </c>
      <c r="E124" s="32">
        <f t="shared" si="12"/>
        <v>71142</v>
      </c>
      <c r="F124" s="10">
        <f t="shared" si="13"/>
        <v>134421</v>
      </c>
      <c r="G124" s="10">
        <f t="shared" si="14"/>
        <v>17728</v>
      </c>
      <c r="H124" s="9">
        <f t="shared" si="15"/>
        <v>773</v>
      </c>
      <c r="I124" s="9">
        <f t="shared" si="16"/>
        <v>3140</v>
      </c>
      <c r="J124" s="9">
        <f t="shared" si="17"/>
        <v>3913</v>
      </c>
      <c r="K124" s="9">
        <f t="shared" si="10"/>
        <v>-27132</v>
      </c>
      <c r="L124" s="9">
        <f t="shared" si="11"/>
        <v>5325</v>
      </c>
    </row>
    <row r="125" spans="1:12" x14ac:dyDescent="0.3">
      <c r="A125" s="29" t="s">
        <v>254</v>
      </c>
      <c r="B125" s="5" t="s">
        <v>255</v>
      </c>
      <c r="C125" s="9">
        <v>7606.87</v>
      </c>
      <c r="D125" s="8">
        <f t="shared" si="9"/>
        <v>1.2756742802488995E-5</v>
      </c>
      <c r="E125" s="32">
        <f t="shared" si="12"/>
        <v>51628</v>
      </c>
      <c r="F125" s="10">
        <f t="shared" si="13"/>
        <v>97549</v>
      </c>
      <c r="G125" s="10">
        <f t="shared" si="14"/>
        <v>12865</v>
      </c>
      <c r="H125" s="9">
        <f t="shared" si="15"/>
        <v>561</v>
      </c>
      <c r="I125" s="9">
        <f t="shared" si="16"/>
        <v>2278</v>
      </c>
      <c r="J125" s="9">
        <f t="shared" si="17"/>
        <v>2839</v>
      </c>
      <c r="K125" s="9">
        <f t="shared" si="10"/>
        <v>-19689</v>
      </c>
      <c r="L125" s="9">
        <f t="shared" si="11"/>
        <v>3864</v>
      </c>
    </row>
    <row r="126" spans="1:12" x14ac:dyDescent="0.3">
      <c r="A126" s="29" t="s">
        <v>256</v>
      </c>
      <c r="B126" s="5" t="s">
        <v>257</v>
      </c>
      <c r="C126" s="9">
        <v>10.72</v>
      </c>
      <c r="D126" s="8">
        <f t="shared" si="9"/>
        <v>1.7977470739303029E-8</v>
      </c>
      <c r="E126" s="32">
        <f t="shared" si="12"/>
        <v>73</v>
      </c>
      <c r="F126" s="10">
        <f t="shared" si="13"/>
        <v>137</v>
      </c>
      <c r="G126" s="10">
        <f t="shared" si="14"/>
        <v>18</v>
      </c>
      <c r="H126" s="9">
        <f t="shared" si="15"/>
        <v>1</v>
      </c>
      <c r="I126" s="9">
        <f t="shared" si="16"/>
        <v>3</v>
      </c>
      <c r="J126" s="9">
        <f t="shared" si="17"/>
        <v>4</v>
      </c>
      <c r="K126" s="9">
        <f t="shared" si="10"/>
        <v>-28</v>
      </c>
      <c r="L126" s="9">
        <f t="shared" si="11"/>
        <v>5</v>
      </c>
    </row>
    <row r="127" spans="1:12" x14ac:dyDescent="0.3">
      <c r="A127" s="29" t="s">
        <v>258</v>
      </c>
      <c r="B127" s="5" t="s">
        <v>259</v>
      </c>
      <c r="C127" s="9">
        <v>1332140.2</v>
      </c>
      <c r="D127" s="8">
        <f t="shared" si="9"/>
        <v>2.2340029352751196E-3</v>
      </c>
      <c r="E127" s="32">
        <f t="shared" si="12"/>
        <v>9041200</v>
      </c>
      <c r="F127" s="10">
        <f t="shared" si="13"/>
        <v>17083094</v>
      </c>
      <c r="G127" s="10">
        <f t="shared" si="14"/>
        <v>2253009</v>
      </c>
      <c r="H127" s="9">
        <f t="shared" si="15"/>
        <v>98260</v>
      </c>
      <c r="I127" s="9">
        <f t="shared" si="16"/>
        <v>399009</v>
      </c>
      <c r="J127" s="9">
        <f t="shared" si="17"/>
        <v>497269</v>
      </c>
      <c r="K127" s="9">
        <f t="shared" si="10"/>
        <v>-3448054</v>
      </c>
      <c r="L127" s="9">
        <f t="shared" si="11"/>
        <v>676711</v>
      </c>
    </row>
    <row r="128" spans="1:12" x14ac:dyDescent="0.3">
      <c r="A128" s="29" t="s">
        <v>260</v>
      </c>
      <c r="B128" s="5" t="s">
        <v>261</v>
      </c>
      <c r="C128" s="9">
        <v>199842.22</v>
      </c>
      <c r="D128" s="8">
        <f t="shared" si="9"/>
        <v>3.351359759820297E-4</v>
      </c>
      <c r="E128" s="32">
        <f t="shared" si="12"/>
        <v>1356324</v>
      </c>
      <c r="F128" s="10">
        <f t="shared" si="13"/>
        <v>2562736</v>
      </c>
      <c r="G128" s="10">
        <f t="shared" si="14"/>
        <v>337987</v>
      </c>
      <c r="H128" s="9">
        <f t="shared" si="15"/>
        <v>14741</v>
      </c>
      <c r="I128" s="9">
        <f t="shared" si="16"/>
        <v>59858</v>
      </c>
      <c r="J128" s="9">
        <f t="shared" si="17"/>
        <v>74599</v>
      </c>
      <c r="K128" s="9">
        <f t="shared" si="10"/>
        <v>-517263</v>
      </c>
      <c r="L128" s="9">
        <f t="shared" si="11"/>
        <v>101517</v>
      </c>
    </row>
    <row r="129" spans="1:12" x14ac:dyDescent="0.3">
      <c r="A129" s="29" t="s">
        <v>262</v>
      </c>
      <c r="B129" s="5" t="s">
        <v>263</v>
      </c>
      <c r="C129" s="9">
        <v>10207.9</v>
      </c>
      <c r="D129" s="8">
        <f t="shared" si="9"/>
        <v>1.7118677570870465E-5</v>
      </c>
      <c r="E129" s="32">
        <f t="shared" si="12"/>
        <v>69281</v>
      </c>
      <c r="F129" s="10">
        <f t="shared" si="13"/>
        <v>130904</v>
      </c>
      <c r="G129" s="10">
        <f t="shared" si="14"/>
        <v>17264</v>
      </c>
      <c r="H129" s="9">
        <f t="shared" si="15"/>
        <v>753</v>
      </c>
      <c r="I129" s="9">
        <f t="shared" si="16"/>
        <v>3058</v>
      </c>
      <c r="J129" s="9">
        <f t="shared" si="17"/>
        <v>3811</v>
      </c>
      <c r="K129" s="9">
        <f t="shared" si="10"/>
        <v>-26422</v>
      </c>
      <c r="L129" s="9">
        <f t="shared" si="11"/>
        <v>5185</v>
      </c>
    </row>
    <row r="130" spans="1:12" x14ac:dyDescent="0.3">
      <c r="A130" s="29" t="s">
        <v>264</v>
      </c>
      <c r="B130" s="5" t="s">
        <v>265</v>
      </c>
      <c r="C130" s="9">
        <v>57911.34</v>
      </c>
      <c r="D130" s="8">
        <f t="shared" si="9"/>
        <v>9.7117483239163148E-5</v>
      </c>
      <c r="E130" s="32">
        <f t="shared" si="12"/>
        <v>393043</v>
      </c>
      <c r="F130" s="10">
        <f t="shared" si="13"/>
        <v>742643</v>
      </c>
      <c r="G130" s="10">
        <f t="shared" si="14"/>
        <v>97944</v>
      </c>
      <c r="H130" s="9">
        <f t="shared" si="15"/>
        <v>4272</v>
      </c>
      <c r="I130" s="9">
        <f t="shared" si="16"/>
        <v>17346</v>
      </c>
      <c r="J130" s="9">
        <f t="shared" si="17"/>
        <v>21618</v>
      </c>
      <c r="K130" s="9">
        <f t="shared" si="10"/>
        <v>-149895</v>
      </c>
      <c r="L130" s="9">
        <f t="shared" si="11"/>
        <v>29418</v>
      </c>
    </row>
    <row r="131" spans="1:12" x14ac:dyDescent="0.3">
      <c r="A131" s="29" t="s">
        <v>266</v>
      </c>
      <c r="B131" s="5" t="s">
        <v>267</v>
      </c>
      <c r="C131" s="9">
        <v>224775.88</v>
      </c>
      <c r="D131" s="8">
        <f t="shared" si="9"/>
        <v>3.7694979529860904E-4</v>
      </c>
      <c r="E131" s="32">
        <f t="shared" si="12"/>
        <v>1525548</v>
      </c>
      <c r="F131" s="10">
        <f t="shared" si="13"/>
        <v>2882480</v>
      </c>
      <c r="G131" s="10">
        <f t="shared" si="14"/>
        <v>380157</v>
      </c>
      <c r="H131" s="9">
        <f t="shared" si="15"/>
        <v>16580</v>
      </c>
      <c r="I131" s="9">
        <f t="shared" si="16"/>
        <v>67326</v>
      </c>
      <c r="J131" s="9">
        <f t="shared" si="17"/>
        <v>83906</v>
      </c>
      <c r="K131" s="9">
        <f t="shared" si="10"/>
        <v>-581800</v>
      </c>
      <c r="L131" s="9">
        <f t="shared" si="11"/>
        <v>114183</v>
      </c>
    </row>
    <row r="132" spans="1:12" x14ac:dyDescent="0.3">
      <c r="A132" s="29" t="s">
        <v>268</v>
      </c>
      <c r="B132" s="5" t="s">
        <v>269</v>
      </c>
      <c r="C132" s="9">
        <v>6111.42</v>
      </c>
      <c r="D132" s="8">
        <f t="shared" si="9"/>
        <v>1.0248868864327548E-5</v>
      </c>
      <c r="E132" s="32">
        <f t="shared" si="12"/>
        <v>41478</v>
      </c>
      <c r="F132" s="10">
        <f t="shared" si="13"/>
        <v>78372</v>
      </c>
      <c r="G132" s="10">
        <f t="shared" si="14"/>
        <v>10336</v>
      </c>
      <c r="H132" s="9">
        <f t="shared" si="15"/>
        <v>451</v>
      </c>
      <c r="I132" s="9">
        <f t="shared" si="16"/>
        <v>1831</v>
      </c>
      <c r="J132" s="9">
        <f t="shared" si="17"/>
        <v>2282</v>
      </c>
      <c r="K132" s="9">
        <f t="shared" si="10"/>
        <v>-15819</v>
      </c>
      <c r="L132" s="9">
        <f t="shared" si="11"/>
        <v>3105</v>
      </c>
    </row>
    <row r="133" spans="1:12" x14ac:dyDescent="0.3">
      <c r="A133" s="29" t="s">
        <v>270</v>
      </c>
      <c r="B133" s="5" t="s">
        <v>271</v>
      </c>
      <c r="C133" s="9">
        <v>137845.95000000001</v>
      </c>
      <c r="D133" s="8">
        <f t="shared" si="9"/>
        <v>2.3116805341944296E-4</v>
      </c>
      <c r="E133" s="32">
        <f t="shared" si="12"/>
        <v>935557</v>
      </c>
      <c r="F133" s="10">
        <f t="shared" si="13"/>
        <v>1767708</v>
      </c>
      <c r="G133" s="10">
        <f t="shared" si="14"/>
        <v>233135</v>
      </c>
      <c r="H133" s="9">
        <f t="shared" si="15"/>
        <v>10168</v>
      </c>
      <c r="I133" s="9">
        <f t="shared" si="16"/>
        <v>41288</v>
      </c>
      <c r="J133" s="9">
        <f t="shared" si="17"/>
        <v>51456</v>
      </c>
      <c r="K133" s="9">
        <f t="shared" si="10"/>
        <v>-356794</v>
      </c>
      <c r="L133" s="9">
        <f t="shared" si="11"/>
        <v>70024</v>
      </c>
    </row>
    <row r="134" spans="1:12" x14ac:dyDescent="0.3">
      <c r="A134" s="29" t="s">
        <v>272</v>
      </c>
      <c r="B134" s="5" t="s">
        <v>273</v>
      </c>
      <c r="C134" s="9">
        <v>1499615.18</v>
      </c>
      <c r="D134" s="8">
        <f t="shared" si="9"/>
        <v>2.5148589569649851E-3</v>
      </c>
      <c r="E134" s="32">
        <f t="shared" si="12"/>
        <v>10177849</v>
      </c>
      <c r="F134" s="10">
        <f t="shared" si="13"/>
        <v>19230759</v>
      </c>
      <c r="G134" s="10">
        <f t="shared" si="14"/>
        <v>2536254</v>
      </c>
      <c r="H134" s="9">
        <f t="shared" si="15"/>
        <v>110613</v>
      </c>
      <c r="I134" s="9">
        <f t="shared" si="16"/>
        <v>449171</v>
      </c>
      <c r="J134" s="9">
        <f t="shared" si="17"/>
        <v>559784</v>
      </c>
      <c r="K134" s="9">
        <f t="shared" si="10"/>
        <v>-3881538</v>
      </c>
      <c r="L134" s="9">
        <f t="shared" si="11"/>
        <v>761786</v>
      </c>
    </row>
    <row r="135" spans="1:12" x14ac:dyDescent="0.3">
      <c r="A135" s="29" t="s">
        <v>274</v>
      </c>
      <c r="B135" s="5" t="s">
        <v>275</v>
      </c>
      <c r="C135" s="9">
        <v>1936.35</v>
      </c>
      <c r="D135" s="8">
        <f t="shared" si="9"/>
        <v>3.2472645024299827E-6</v>
      </c>
      <c r="E135" s="32">
        <f t="shared" si="12"/>
        <v>13142</v>
      </c>
      <c r="F135" s="10">
        <f t="shared" si="13"/>
        <v>24831</v>
      </c>
      <c r="G135" s="10">
        <f t="shared" si="14"/>
        <v>3275</v>
      </c>
      <c r="H135" s="9">
        <f t="shared" si="15"/>
        <v>143</v>
      </c>
      <c r="I135" s="9">
        <f t="shared" si="16"/>
        <v>580</v>
      </c>
      <c r="J135" s="9">
        <f t="shared" si="17"/>
        <v>723</v>
      </c>
      <c r="K135" s="9">
        <f t="shared" si="10"/>
        <v>-5012</v>
      </c>
      <c r="L135" s="9">
        <f t="shared" si="11"/>
        <v>984</v>
      </c>
    </row>
    <row r="136" spans="1:12" x14ac:dyDescent="0.3">
      <c r="A136" s="29" t="s">
        <v>276</v>
      </c>
      <c r="B136" s="5" t="s">
        <v>277</v>
      </c>
      <c r="C136" s="9">
        <v>398986.16</v>
      </c>
      <c r="D136" s="8">
        <f t="shared" ref="D136:D199" si="18">+C136/$C$2134</f>
        <v>6.6910093440176077E-4</v>
      </c>
      <c r="E136" s="32">
        <f t="shared" si="12"/>
        <v>2707909</v>
      </c>
      <c r="F136" s="10">
        <f t="shared" si="13"/>
        <v>5116517</v>
      </c>
      <c r="G136" s="10">
        <f t="shared" si="14"/>
        <v>674793</v>
      </c>
      <c r="H136" s="9">
        <f t="shared" si="15"/>
        <v>29430</v>
      </c>
      <c r="I136" s="9">
        <f t="shared" si="16"/>
        <v>119506</v>
      </c>
      <c r="J136" s="9">
        <f t="shared" si="17"/>
        <v>148936</v>
      </c>
      <c r="K136" s="9">
        <f t="shared" ref="K136:K199" si="19">ROUND(D136*$K$7,0)</f>
        <v>-1032718</v>
      </c>
      <c r="L136" s="9">
        <f t="shared" ref="L136:L199" si="20">ROUND(D136*$L$7,0)</f>
        <v>202680</v>
      </c>
    </row>
    <row r="137" spans="1:12" x14ac:dyDescent="0.3">
      <c r="A137" s="29" t="s">
        <v>278</v>
      </c>
      <c r="B137" s="5" t="s">
        <v>279</v>
      </c>
      <c r="C137" s="9">
        <v>508445.81</v>
      </c>
      <c r="D137" s="8">
        <f t="shared" si="18"/>
        <v>8.5266508132427485E-4</v>
      </c>
      <c r="E137" s="32">
        <f t="shared" ref="E137:E200" si="21">ROUND(D137*$E$7,0)</f>
        <v>3450808</v>
      </c>
      <c r="F137" s="10">
        <f t="shared" ref="F137:F200" si="22">+ROUND(D137*$F$7,0)</f>
        <v>6520205</v>
      </c>
      <c r="G137" s="10">
        <f t="shared" ref="G137:G200" si="23">+ROUND(D137*$G$7,0)</f>
        <v>859919</v>
      </c>
      <c r="H137" s="9">
        <f t="shared" ref="H137:H200" si="24">ROUND(D137*$H$7,0)</f>
        <v>37504</v>
      </c>
      <c r="I137" s="9">
        <f t="shared" ref="I137:I200" si="25">ROUND(D137*$I$7,0)</f>
        <v>152292</v>
      </c>
      <c r="J137" s="9">
        <f t="shared" ref="J137:J200" si="26">ROUND(SUM(H137:I137),0)</f>
        <v>189796</v>
      </c>
      <c r="K137" s="9">
        <f t="shared" si="19"/>
        <v>-1316039</v>
      </c>
      <c r="L137" s="9">
        <f t="shared" si="20"/>
        <v>258284</v>
      </c>
    </row>
    <row r="138" spans="1:12" x14ac:dyDescent="0.3">
      <c r="A138" s="29" t="s">
        <v>280</v>
      </c>
      <c r="B138" s="5" t="s">
        <v>281</v>
      </c>
      <c r="C138" s="9">
        <v>401231.43</v>
      </c>
      <c r="D138" s="8">
        <f t="shared" si="18"/>
        <v>6.7286625863001036E-4</v>
      </c>
      <c r="E138" s="32">
        <f t="shared" si="21"/>
        <v>2723147</v>
      </c>
      <c r="F138" s="10">
        <f t="shared" si="22"/>
        <v>5145310</v>
      </c>
      <c r="G138" s="10">
        <f t="shared" si="23"/>
        <v>678591</v>
      </c>
      <c r="H138" s="9">
        <f t="shared" si="24"/>
        <v>29595</v>
      </c>
      <c r="I138" s="9">
        <f t="shared" si="25"/>
        <v>120179</v>
      </c>
      <c r="J138" s="9">
        <f t="shared" si="26"/>
        <v>149774</v>
      </c>
      <c r="K138" s="9">
        <f t="shared" si="19"/>
        <v>-1038530</v>
      </c>
      <c r="L138" s="9">
        <f t="shared" si="20"/>
        <v>203821</v>
      </c>
    </row>
    <row r="139" spans="1:12" x14ac:dyDescent="0.3">
      <c r="A139" s="29" t="s">
        <v>282</v>
      </c>
      <c r="B139" s="5" t="s">
        <v>283</v>
      </c>
      <c r="C139" s="9">
        <v>384474.06</v>
      </c>
      <c r="D139" s="8">
        <f t="shared" si="18"/>
        <v>6.447641010887161E-4</v>
      </c>
      <c r="E139" s="32">
        <f t="shared" si="21"/>
        <v>2609415</v>
      </c>
      <c r="F139" s="10">
        <f t="shared" si="22"/>
        <v>4930417</v>
      </c>
      <c r="G139" s="10">
        <f t="shared" si="23"/>
        <v>650249</v>
      </c>
      <c r="H139" s="9">
        <f t="shared" si="24"/>
        <v>28359</v>
      </c>
      <c r="I139" s="9">
        <f t="shared" si="25"/>
        <v>115159</v>
      </c>
      <c r="J139" s="9">
        <f t="shared" si="26"/>
        <v>143518</v>
      </c>
      <c r="K139" s="9">
        <f t="shared" si="19"/>
        <v>-995156</v>
      </c>
      <c r="L139" s="9">
        <f t="shared" si="20"/>
        <v>195308</v>
      </c>
    </row>
    <row r="140" spans="1:12" x14ac:dyDescent="0.3">
      <c r="A140" s="29" t="s">
        <v>284</v>
      </c>
      <c r="B140" s="5" t="s">
        <v>285</v>
      </c>
      <c r="C140" s="9">
        <v>263527.36</v>
      </c>
      <c r="D140" s="8">
        <f t="shared" si="18"/>
        <v>4.419361383774044E-4</v>
      </c>
      <c r="E140" s="32">
        <f t="shared" si="21"/>
        <v>1788553</v>
      </c>
      <c r="F140" s="10">
        <f t="shared" si="22"/>
        <v>3379421</v>
      </c>
      <c r="G140" s="10">
        <f t="shared" si="23"/>
        <v>445696</v>
      </c>
      <c r="H140" s="9">
        <f t="shared" si="24"/>
        <v>19438</v>
      </c>
      <c r="I140" s="9">
        <f t="shared" si="25"/>
        <v>78933</v>
      </c>
      <c r="J140" s="9">
        <f t="shared" si="26"/>
        <v>98371</v>
      </c>
      <c r="K140" s="9">
        <f t="shared" si="19"/>
        <v>-682103</v>
      </c>
      <c r="L140" s="9">
        <f t="shared" si="20"/>
        <v>133869</v>
      </c>
    </row>
    <row r="141" spans="1:12" x14ac:dyDescent="0.3">
      <c r="A141" s="29" t="s">
        <v>286</v>
      </c>
      <c r="B141" s="5" t="s">
        <v>287</v>
      </c>
      <c r="C141" s="9">
        <v>233963.61</v>
      </c>
      <c r="D141" s="8">
        <f t="shared" si="18"/>
        <v>3.9235764485417025E-4</v>
      </c>
      <c r="E141" s="32">
        <f t="shared" si="21"/>
        <v>1587905</v>
      </c>
      <c r="F141" s="10">
        <f t="shared" si="22"/>
        <v>3000302</v>
      </c>
      <c r="G141" s="10">
        <f t="shared" si="23"/>
        <v>395696</v>
      </c>
      <c r="H141" s="9">
        <f t="shared" si="24"/>
        <v>17257</v>
      </c>
      <c r="I141" s="9">
        <f t="shared" si="25"/>
        <v>70078</v>
      </c>
      <c r="J141" s="9">
        <f t="shared" si="26"/>
        <v>87335</v>
      </c>
      <c r="K141" s="9">
        <f t="shared" si="19"/>
        <v>-605581</v>
      </c>
      <c r="L141" s="9">
        <f t="shared" si="20"/>
        <v>118851</v>
      </c>
    </row>
    <row r="142" spans="1:12" x14ac:dyDescent="0.3">
      <c r="A142" s="29" t="s">
        <v>288</v>
      </c>
      <c r="B142" s="5" t="s">
        <v>289</v>
      </c>
      <c r="C142" s="9">
        <v>462384.17</v>
      </c>
      <c r="D142" s="8">
        <f t="shared" si="18"/>
        <v>7.7541957896379819E-4</v>
      </c>
      <c r="E142" s="32">
        <f t="shared" si="21"/>
        <v>3138189</v>
      </c>
      <c r="F142" s="10">
        <f t="shared" si="22"/>
        <v>5929520</v>
      </c>
      <c r="G142" s="10">
        <f t="shared" si="23"/>
        <v>782017</v>
      </c>
      <c r="H142" s="9">
        <f t="shared" si="24"/>
        <v>34106</v>
      </c>
      <c r="I142" s="9">
        <f t="shared" si="25"/>
        <v>138495</v>
      </c>
      <c r="J142" s="9">
        <f t="shared" si="26"/>
        <v>172601</v>
      </c>
      <c r="K142" s="9">
        <f t="shared" si="19"/>
        <v>-1196815</v>
      </c>
      <c r="L142" s="9">
        <f t="shared" si="20"/>
        <v>234886</v>
      </c>
    </row>
    <row r="143" spans="1:12" x14ac:dyDescent="0.3">
      <c r="A143" s="29" t="s">
        <v>290</v>
      </c>
      <c r="B143" s="5" t="s">
        <v>291</v>
      </c>
      <c r="C143" s="9">
        <v>262130.27</v>
      </c>
      <c r="D143" s="8">
        <f t="shared" si="18"/>
        <v>4.3959321444128754E-4</v>
      </c>
      <c r="E143" s="32">
        <f t="shared" si="21"/>
        <v>1779071</v>
      </c>
      <c r="F143" s="10">
        <f t="shared" si="22"/>
        <v>3361505</v>
      </c>
      <c r="G143" s="10">
        <f t="shared" si="23"/>
        <v>443333</v>
      </c>
      <c r="H143" s="9">
        <f t="shared" si="24"/>
        <v>19335</v>
      </c>
      <c r="I143" s="9">
        <f t="shared" si="25"/>
        <v>78514</v>
      </c>
      <c r="J143" s="9">
        <f t="shared" si="26"/>
        <v>97849</v>
      </c>
      <c r="K143" s="9">
        <f t="shared" si="19"/>
        <v>-678487</v>
      </c>
      <c r="L143" s="9">
        <f t="shared" si="20"/>
        <v>133159</v>
      </c>
    </row>
    <row r="144" spans="1:12" x14ac:dyDescent="0.3">
      <c r="A144" s="29" t="s">
        <v>292</v>
      </c>
      <c r="B144" s="5" t="s">
        <v>293</v>
      </c>
      <c r="C144" s="9">
        <v>990.75</v>
      </c>
      <c r="D144" s="8">
        <f t="shared" si="18"/>
        <v>1.6614905909481787E-6</v>
      </c>
      <c r="E144" s="32">
        <f t="shared" si="21"/>
        <v>6724</v>
      </c>
      <c r="F144" s="10">
        <f t="shared" si="22"/>
        <v>12705</v>
      </c>
      <c r="G144" s="10">
        <f t="shared" si="23"/>
        <v>1676</v>
      </c>
      <c r="H144" s="9">
        <f t="shared" si="24"/>
        <v>73</v>
      </c>
      <c r="I144" s="9">
        <f t="shared" si="25"/>
        <v>297</v>
      </c>
      <c r="J144" s="9">
        <f t="shared" si="26"/>
        <v>370</v>
      </c>
      <c r="K144" s="9">
        <f t="shared" si="19"/>
        <v>-2564</v>
      </c>
      <c r="L144" s="9">
        <f t="shared" si="20"/>
        <v>503</v>
      </c>
    </row>
    <row r="145" spans="1:12" x14ac:dyDescent="0.3">
      <c r="A145" s="29" t="s">
        <v>294</v>
      </c>
      <c r="B145" s="5" t="s">
        <v>295</v>
      </c>
      <c r="C145" s="9">
        <v>395120.75</v>
      </c>
      <c r="D145" s="8">
        <f t="shared" si="18"/>
        <v>6.626186307478047E-4</v>
      </c>
      <c r="E145" s="32">
        <f t="shared" si="21"/>
        <v>2681674</v>
      </c>
      <c r="F145" s="10">
        <f t="shared" si="22"/>
        <v>5066948</v>
      </c>
      <c r="G145" s="10">
        <f t="shared" si="23"/>
        <v>668256</v>
      </c>
      <c r="H145" s="9">
        <f t="shared" si="24"/>
        <v>29145</v>
      </c>
      <c r="I145" s="9">
        <f t="shared" si="25"/>
        <v>118348</v>
      </c>
      <c r="J145" s="9">
        <f t="shared" si="26"/>
        <v>147493</v>
      </c>
      <c r="K145" s="9">
        <f t="shared" si="19"/>
        <v>-1022713</v>
      </c>
      <c r="L145" s="9">
        <f t="shared" si="20"/>
        <v>200717</v>
      </c>
    </row>
    <row r="146" spans="1:12" x14ac:dyDescent="0.3">
      <c r="A146" s="29" t="s">
        <v>296</v>
      </c>
      <c r="B146" s="5" t="s">
        <v>297</v>
      </c>
      <c r="C146" s="9">
        <v>1125.31</v>
      </c>
      <c r="D146" s="8">
        <f t="shared" si="18"/>
        <v>1.8871480967952509E-6</v>
      </c>
      <c r="E146" s="32">
        <f t="shared" si="21"/>
        <v>7637</v>
      </c>
      <c r="F146" s="10">
        <f t="shared" si="22"/>
        <v>14431</v>
      </c>
      <c r="G146" s="10">
        <f t="shared" si="23"/>
        <v>1903</v>
      </c>
      <c r="H146" s="9">
        <f t="shared" si="24"/>
        <v>83</v>
      </c>
      <c r="I146" s="9">
        <f t="shared" si="25"/>
        <v>337</v>
      </c>
      <c r="J146" s="9">
        <f t="shared" si="26"/>
        <v>420</v>
      </c>
      <c r="K146" s="9">
        <f t="shared" si="19"/>
        <v>-2913</v>
      </c>
      <c r="L146" s="9">
        <f t="shared" si="20"/>
        <v>572</v>
      </c>
    </row>
    <row r="147" spans="1:12" x14ac:dyDescent="0.3">
      <c r="A147" s="29" t="s">
        <v>298</v>
      </c>
      <c r="B147" s="5" t="s">
        <v>299</v>
      </c>
      <c r="C147" s="9">
        <v>20751.810000000001</v>
      </c>
      <c r="D147" s="8">
        <f t="shared" si="18"/>
        <v>3.4800844875240297E-5</v>
      </c>
      <c r="E147" s="32">
        <f t="shared" si="21"/>
        <v>140842</v>
      </c>
      <c r="F147" s="10">
        <f t="shared" si="22"/>
        <v>266117</v>
      </c>
      <c r="G147" s="10">
        <f t="shared" si="23"/>
        <v>35097</v>
      </c>
      <c r="H147" s="9">
        <f t="shared" si="24"/>
        <v>1531</v>
      </c>
      <c r="I147" s="9">
        <f t="shared" si="25"/>
        <v>6216</v>
      </c>
      <c r="J147" s="9">
        <f t="shared" si="26"/>
        <v>7747</v>
      </c>
      <c r="K147" s="9">
        <f t="shared" si="19"/>
        <v>-53713</v>
      </c>
      <c r="L147" s="9">
        <f t="shared" si="20"/>
        <v>10542</v>
      </c>
    </row>
    <row r="148" spans="1:12" x14ac:dyDescent="0.3">
      <c r="A148" s="29" t="s">
        <v>300</v>
      </c>
      <c r="B148" s="5" t="s">
        <v>301</v>
      </c>
      <c r="C148" s="9">
        <v>503742.3</v>
      </c>
      <c r="D148" s="8">
        <f t="shared" si="18"/>
        <v>8.4477728156709029E-4</v>
      </c>
      <c r="E148" s="32">
        <f t="shared" si="21"/>
        <v>3418886</v>
      </c>
      <c r="F148" s="10">
        <f t="shared" si="22"/>
        <v>6459888</v>
      </c>
      <c r="G148" s="10">
        <f t="shared" si="23"/>
        <v>851964</v>
      </c>
      <c r="H148" s="9">
        <f t="shared" si="24"/>
        <v>37157</v>
      </c>
      <c r="I148" s="9">
        <f t="shared" si="25"/>
        <v>150883</v>
      </c>
      <c r="J148" s="9">
        <f t="shared" si="26"/>
        <v>188040</v>
      </c>
      <c r="K148" s="9">
        <f t="shared" si="19"/>
        <v>-1303865</v>
      </c>
      <c r="L148" s="9">
        <f t="shared" si="20"/>
        <v>255895</v>
      </c>
    </row>
    <row r="149" spans="1:12" x14ac:dyDescent="0.3">
      <c r="A149" s="29" t="s">
        <v>302</v>
      </c>
      <c r="B149" s="5" t="s">
        <v>303</v>
      </c>
      <c r="C149" s="9">
        <v>425830.84</v>
      </c>
      <c r="D149" s="8">
        <f t="shared" si="18"/>
        <v>7.1411953973813714E-4</v>
      </c>
      <c r="E149" s="32">
        <f t="shared" si="21"/>
        <v>2890103</v>
      </c>
      <c r="F149" s="10">
        <f t="shared" si="22"/>
        <v>5460768</v>
      </c>
      <c r="G149" s="10">
        <f t="shared" si="23"/>
        <v>720195</v>
      </c>
      <c r="H149" s="9">
        <f t="shared" si="24"/>
        <v>31410</v>
      </c>
      <c r="I149" s="9">
        <f t="shared" si="25"/>
        <v>127547</v>
      </c>
      <c r="J149" s="9">
        <f t="shared" si="26"/>
        <v>158957</v>
      </c>
      <c r="K149" s="9">
        <f t="shared" si="19"/>
        <v>-1102202</v>
      </c>
      <c r="L149" s="9">
        <f t="shared" si="20"/>
        <v>216317</v>
      </c>
    </row>
    <row r="150" spans="1:12" x14ac:dyDescent="0.3">
      <c r="A150" s="29" t="s">
        <v>304</v>
      </c>
      <c r="B150" s="5" t="s">
        <v>305</v>
      </c>
      <c r="C150" s="9">
        <v>57786.19</v>
      </c>
      <c r="D150" s="8">
        <f t="shared" si="18"/>
        <v>9.6907606330298997E-5</v>
      </c>
      <c r="E150" s="32">
        <f t="shared" si="21"/>
        <v>392193</v>
      </c>
      <c r="F150" s="10">
        <f t="shared" si="22"/>
        <v>741038</v>
      </c>
      <c r="G150" s="10">
        <f t="shared" si="23"/>
        <v>97732</v>
      </c>
      <c r="H150" s="9">
        <f t="shared" si="24"/>
        <v>4262</v>
      </c>
      <c r="I150" s="9">
        <f t="shared" si="25"/>
        <v>17308</v>
      </c>
      <c r="J150" s="9">
        <f t="shared" si="26"/>
        <v>21570</v>
      </c>
      <c r="K150" s="9">
        <f t="shared" si="19"/>
        <v>-149571</v>
      </c>
      <c r="L150" s="9">
        <f t="shared" si="20"/>
        <v>29355</v>
      </c>
    </row>
    <row r="151" spans="1:12" x14ac:dyDescent="0.3">
      <c r="A151" s="29" t="s">
        <v>306</v>
      </c>
      <c r="B151" s="5" t="s">
        <v>307</v>
      </c>
      <c r="C151" s="9">
        <v>3503.62</v>
      </c>
      <c r="D151" s="8">
        <f t="shared" si="18"/>
        <v>5.8755807865332908E-6</v>
      </c>
      <c r="E151" s="32">
        <f t="shared" si="21"/>
        <v>23779</v>
      </c>
      <c r="F151" s="10">
        <f t="shared" si="22"/>
        <v>44930</v>
      </c>
      <c r="G151" s="10">
        <f t="shared" si="23"/>
        <v>5926</v>
      </c>
      <c r="H151" s="9">
        <f t="shared" si="24"/>
        <v>258</v>
      </c>
      <c r="I151" s="9">
        <f t="shared" si="25"/>
        <v>1049</v>
      </c>
      <c r="J151" s="9">
        <f t="shared" si="26"/>
        <v>1307</v>
      </c>
      <c r="K151" s="9">
        <f t="shared" si="19"/>
        <v>-9069</v>
      </c>
      <c r="L151" s="9">
        <f t="shared" si="20"/>
        <v>1780</v>
      </c>
    </row>
    <row r="152" spans="1:12" x14ac:dyDescent="0.3">
      <c r="A152" s="29" t="s">
        <v>308</v>
      </c>
      <c r="B152" s="5" t="s">
        <v>309</v>
      </c>
      <c r="C152" s="9">
        <v>107.16</v>
      </c>
      <c r="D152" s="8">
        <f t="shared" si="18"/>
        <v>1.7970762727833138E-7</v>
      </c>
      <c r="E152" s="32">
        <f t="shared" si="21"/>
        <v>727</v>
      </c>
      <c r="F152" s="10">
        <f t="shared" si="22"/>
        <v>1374</v>
      </c>
      <c r="G152" s="10">
        <f t="shared" si="23"/>
        <v>181</v>
      </c>
      <c r="H152" s="9">
        <f t="shared" si="24"/>
        <v>8</v>
      </c>
      <c r="I152" s="9">
        <f t="shared" si="25"/>
        <v>32</v>
      </c>
      <c r="J152" s="9">
        <f t="shared" si="26"/>
        <v>40</v>
      </c>
      <c r="K152" s="9">
        <f t="shared" si="19"/>
        <v>-277</v>
      </c>
      <c r="L152" s="9">
        <f t="shared" si="20"/>
        <v>54</v>
      </c>
    </row>
    <row r="153" spans="1:12" x14ac:dyDescent="0.3">
      <c r="A153" s="29" t="s">
        <v>310</v>
      </c>
      <c r="B153" s="5" t="s">
        <v>311</v>
      </c>
      <c r="C153" s="9">
        <v>1285.92</v>
      </c>
      <c r="D153" s="8">
        <f t="shared" si="18"/>
        <v>2.1564915273399769E-6</v>
      </c>
      <c r="E153" s="32">
        <f t="shared" si="21"/>
        <v>8728</v>
      </c>
      <c r="F153" s="10">
        <f t="shared" si="22"/>
        <v>16490</v>
      </c>
      <c r="G153" s="10">
        <f t="shared" si="23"/>
        <v>2175</v>
      </c>
      <c r="H153" s="9">
        <f t="shared" si="24"/>
        <v>95</v>
      </c>
      <c r="I153" s="9">
        <f t="shared" si="25"/>
        <v>385</v>
      </c>
      <c r="J153" s="9">
        <f t="shared" si="26"/>
        <v>480</v>
      </c>
      <c r="K153" s="9">
        <f t="shared" si="19"/>
        <v>-3328</v>
      </c>
      <c r="L153" s="9">
        <f t="shared" si="20"/>
        <v>653</v>
      </c>
    </row>
    <row r="154" spans="1:12" x14ac:dyDescent="0.3">
      <c r="A154" s="29" t="s">
        <v>312</v>
      </c>
      <c r="B154" s="5" t="s">
        <v>313</v>
      </c>
      <c r="C154" s="9">
        <v>32065.75</v>
      </c>
      <c r="D154" s="8">
        <f t="shared" si="18"/>
        <v>5.3774354697649822E-5</v>
      </c>
      <c r="E154" s="32">
        <f t="shared" si="21"/>
        <v>217629</v>
      </c>
      <c r="F154" s="10">
        <f t="shared" si="22"/>
        <v>411205</v>
      </c>
      <c r="G154" s="10">
        <f t="shared" si="23"/>
        <v>54232</v>
      </c>
      <c r="H154" s="9">
        <f t="shared" si="24"/>
        <v>2365</v>
      </c>
      <c r="I154" s="9">
        <f t="shared" si="25"/>
        <v>9604</v>
      </c>
      <c r="J154" s="9">
        <f t="shared" si="26"/>
        <v>11969</v>
      </c>
      <c r="K154" s="9">
        <f t="shared" si="19"/>
        <v>-82998</v>
      </c>
      <c r="L154" s="9">
        <f t="shared" si="20"/>
        <v>16289</v>
      </c>
    </row>
    <row r="155" spans="1:12" x14ac:dyDescent="0.3">
      <c r="A155" s="29" t="s">
        <v>314</v>
      </c>
      <c r="B155" s="5" t="s">
        <v>315</v>
      </c>
      <c r="C155" s="9">
        <v>679704.36</v>
      </c>
      <c r="D155" s="8">
        <f t="shared" si="18"/>
        <v>1.1398661607534227E-3</v>
      </c>
      <c r="E155" s="32">
        <f t="shared" si="21"/>
        <v>4613136</v>
      </c>
      <c r="F155" s="10">
        <f t="shared" si="22"/>
        <v>8716390</v>
      </c>
      <c r="G155" s="10">
        <f t="shared" si="23"/>
        <v>1149564</v>
      </c>
      <c r="H155" s="9">
        <f t="shared" si="24"/>
        <v>50136</v>
      </c>
      <c r="I155" s="9">
        <f t="shared" si="25"/>
        <v>203588</v>
      </c>
      <c r="J155" s="9">
        <f t="shared" si="26"/>
        <v>253724</v>
      </c>
      <c r="K155" s="9">
        <f t="shared" si="19"/>
        <v>-1759317</v>
      </c>
      <c r="L155" s="9">
        <f t="shared" si="20"/>
        <v>345282</v>
      </c>
    </row>
    <row r="156" spans="1:12" x14ac:dyDescent="0.3">
      <c r="A156" s="29" t="s">
        <v>316</v>
      </c>
      <c r="B156" s="5" t="s">
        <v>317</v>
      </c>
      <c r="C156" s="9">
        <v>17554.91</v>
      </c>
      <c r="D156" s="8">
        <f t="shared" si="18"/>
        <v>2.9439634408218108E-5</v>
      </c>
      <c r="E156" s="32">
        <f t="shared" si="21"/>
        <v>119145</v>
      </c>
      <c r="F156" s="10">
        <f t="shared" si="22"/>
        <v>225121</v>
      </c>
      <c r="G156" s="10">
        <f t="shared" si="23"/>
        <v>29690</v>
      </c>
      <c r="H156" s="9">
        <f t="shared" si="24"/>
        <v>1295</v>
      </c>
      <c r="I156" s="9">
        <f t="shared" si="25"/>
        <v>5258</v>
      </c>
      <c r="J156" s="9">
        <f t="shared" si="26"/>
        <v>6553</v>
      </c>
      <c r="K156" s="9">
        <f t="shared" si="19"/>
        <v>-45438</v>
      </c>
      <c r="L156" s="9">
        <f t="shared" si="20"/>
        <v>8918</v>
      </c>
    </row>
    <row r="157" spans="1:12" x14ac:dyDescent="0.3">
      <c r="A157" s="29" t="s">
        <v>318</v>
      </c>
      <c r="B157" s="5" t="s">
        <v>319</v>
      </c>
      <c r="C157" s="9">
        <v>286956.7</v>
      </c>
      <c r="D157" s="8">
        <f t="shared" si="18"/>
        <v>4.812272087403878E-4</v>
      </c>
      <c r="E157" s="32">
        <f t="shared" si="21"/>
        <v>1947568</v>
      </c>
      <c r="F157" s="10">
        <f t="shared" si="22"/>
        <v>3679874</v>
      </c>
      <c r="G157" s="10">
        <f t="shared" si="23"/>
        <v>485321</v>
      </c>
      <c r="H157" s="9">
        <f t="shared" si="24"/>
        <v>21166</v>
      </c>
      <c r="I157" s="9">
        <f t="shared" si="25"/>
        <v>85951</v>
      </c>
      <c r="J157" s="9">
        <f t="shared" si="26"/>
        <v>107117</v>
      </c>
      <c r="K157" s="9">
        <f t="shared" si="19"/>
        <v>-742746</v>
      </c>
      <c r="L157" s="9">
        <f t="shared" si="20"/>
        <v>145771</v>
      </c>
    </row>
    <row r="158" spans="1:12" x14ac:dyDescent="0.3">
      <c r="A158" s="29" t="s">
        <v>320</v>
      </c>
      <c r="B158" s="5" t="s">
        <v>321</v>
      </c>
      <c r="C158" s="9">
        <v>269735.95</v>
      </c>
      <c r="D158" s="8">
        <f t="shared" si="18"/>
        <v>4.5234796161036428E-4</v>
      </c>
      <c r="E158" s="32">
        <f t="shared" si="21"/>
        <v>1830691</v>
      </c>
      <c r="F158" s="10">
        <f t="shared" si="22"/>
        <v>3459039</v>
      </c>
      <c r="G158" s="10">
        <f t="shared" si="23"/>
        <v>456196</v>
      </c>
      <c r="H158" s="9">
        <f t="shared" si="24"/>
        <v>19896</v>
      </c>
      <c r="I158" s="9">
        <f t="shared" si="25"/>
        <v>80793</v>
      </c>
      <c r="J158" s="9">
        <f t="shared" si="26"/>
        <v>100689</v>
      </c>
      <c r="K158" s="9">
        <f t="shared" si="19"/>
        <v>-698173</v>
      </c>
      <c r="L158" s="9">
        <f t="shared" si="20"/>
        <v>137023</v>
      </c>
    </row>
    <row r="159" spans="1:12" x14ac:dyDescent="0.3">
      <c r="A159" s="29" t="s">
        <v>322</v>
      </c>
      <c r="B159" s="5" t="s">
        <v>323</v>
      </c>
      <c r="C159" s="9">
        <v>27281.98</v>
      </c>
      <c r="D159" s="8">
        <f t="shared" si="18"/>
        <v>4.5751958690321867E-5</v>
      </c>
      <c r="E159" s="32">
        <f t="shared" si="21"/>
        <v>185162</v>
      </c>
      <c r="F159" s="10">
        <f t="shared" si="22"/>
        <v>349859</v>
      </c>
      <c r="G159" s="10">
        <f t="shared" si="23"/>
        <v>46141</v>
      </c>
      <c r="H159" s="9">
        <f t="shared" si="24"/>
        <v>2012</v>
      </c>
      <c r="I159" s="9">
        <f t="shared" si="25"/>
        <v>8172</v>
      </c>
      <c r="J159" s="9">
        <f t="shared" si="26"/>
        <v>10184</v>
      </c>
      <c r="K159" s="9">
        <f t="shared" si="19"/>
        <v>-70615</v>
      </c>
      <c r="L159" s="9">
        <f t="shared" si="20"/>
        <v>13859</v>
      </c>
    </row>
    <row r="160" spans="1:12" x14ac:dyDescent="0.3">
      <c r="A160" s="29" t="s">
        <v>324</v>
      </c>
      <c r="B160" s="5" t="s">
        <v>325</v>
      </c>
      <c r="C160" s="9">
        <v>72686.69</v>
      </c>
      <c r="D160" s="8">
        <f t="shared" si="18"/>
        <v>1.2189578755706997E-4</v>
      </c>
      <c r="E160" s="32">
        <f t="shared" si="21"/>
        <v>493323</v>
      </c>
      <c r="F160" s="10">
        <f t="shared" si="22"/>
        <v>932119</v>
      </c>
      <c r="G160" s="10">
        <f t="shared" si="23"/>
        <v>122933</v>
      </c>
      <c r="H160" s="9">
        <f t="shared" si="24"/>
        <v>5361</v>
      </c>
      <c r="I160" s="9">
        <f t="shared" si="25"/>
        <v>21771</v>
      </c>
      <c r="J160" s="9">
        <f t="shared" si="26"/>
        <v>27132</v>
      </c>
      <c r="K160" s="9">
        <f t="shared" si="19"/>
        <v>-188139</v>
      </c>
      <c r="L160" s="9">
        <f t="shared" si="20"/>
        <v>36924</v>
      </c>
    </row>
    <row r="161" spans="1:12" x14ac:dyDescent="0.3">
      <c r="A161" s="29" t="s">
        <v>326</v>
      </c>
      <c r="B161" s="5" t="s">
        <v>327</v>
      </c>
      <c r="C161" s="9">
        <v>238835.3</v>
      </c>
      <c r="D161" s="8">
        <f t="shared" si="18"/>
        <v>4.0052748295360638E-4</v>
      </c>
      <c r="E161" s="32">
        <f t="shared" si="21"/>
        <v>1620969</v>
      </c>
      <c r="F161" s="10">
        <f t="shared" si="22"/>
        <v>3062775</v>
      </c>
      <c r="G161" s="10">
        <f t="shared" si="23"/>
        <v>403935</v>
      </c>
      <c r="H161" s="9">
        <f t="shared" si="24"/>
        <v>17617</v>
      </c>
      <c r="I161" s="9">
        <f t="shared" si="25"/>
        <v>71537</v>
      </c>
      <c r="J161" s="9">
        <f t="shared" si="26"/>
        <v>89154</v>
      </c>
      <c r="K161" s="9">
        <f t="shared" si="19"/>
        <v>-618191</v>
      </c>
      <c r="L161" s="9">
        <f t="shared" si="20"/>
        <v>121325</v>
      </c>
    </row>
    <row r="162" spans="1:12" x14ac:dyDescent="0.3">
      <c r="A162" s="29" t="s">
        <v>328</v>
      </c>
      <c r="B162" s="5" t="s">
        <v>329</v>
      </c>
      <c r="C162" s="9">
        <v>271030.67</v>
      </c>
      <c r="D162" s="8">
        <f t="shared" si="18"/>
        <v>4.5451921076293793E-4</v>
      </c>
      <c r="E162" s="32">
        <f t="shared" si="21"/>
        <v>1839478</v>
      </c>
      <c r="F162" s="10">
        <f t="shared" si="22"/>
        <v>3475642</v>
      </c>
      <c r="G162" s="10">
        <f t="shared" si="23"/>
        <v>458386</v>
      </c>
      <c r="H162" s="9">
        <f t="shared" si="24"/>
        <v>19992</v>
      </c>
      <c r="I162" s="9">
        <f t="shared" si="25"/>
        <v>81180</v>
      </c>
      <c r="J162" s="9">
        <f t="shared" si="26"/>
        <v>101172</v>
      </c>
      <c r="K162" s="9">
        <f t="shared" si="19"/>
        <v>-701524</v>
      </c>
      <c r="L162" s="9">
        <f t="shared" si="20"/>
        <v>137680</v>
      </c>
    </row>
    <row r="163" spans="1:12" x14ac:dyDescent="0.3">
      <c r="A163" s="29" t="s">
        <v>330</v>
      </c>
      <c r="B163" s="5" t="s">
        <v>331</v>
      </c>
      <c r="C163" s="9">
        <v>49034.63</v>
      </c>
      <c r="D163" s="8">
        <f t="shared" si="18"/>
        <v>8.2231215115443138E-5</v>
      </c>
      <c r="E163" s="32">
        <f t="shared" si="21"/>
        <v>332797</v>
      </c>
      <c r="F163" s="10">
        <f t="shared" si="22"/>
        <v>628810</v>
      </c>
      <c r="G163" s="10">
        <f t="shared" si="23"/>
        <v>82931</v>
      </c>
      <c r="H163" s="9">
        <f t="shared" si="24"/>
        <v>3617</v>
      </c>
      <c r="I163" s="9">
        <f t="shared" si="25"/>
        <v>14687</v>
      </c>
      <c r="J163" s="9">
        <f t="shared" si="26"/>
        <v>18304</v>
      </c>
      <c r="K163" s="9">
        <f t="shared" si="19"/>
        <v>-126919</v>
      </c>
      <c r="L163" s="9">
        <f t="shared" si="20"/>
        <v>24909</v>
      </c>
    </row>
    <row r="164" spans="1:12" x14ac:dyDescent="0.3">
      <c r="A164" s="29" t="s">
        <v>332</v>
      </c>
      <c r="B164" s="5" t="s">
        <v>333</v>
      </c>
      <c r="C164" s="9">
        <v>34287.910000000003</v>
      </c>
      <c r="D164" s="8">
        <f t="shared" si="18"/>
        <v>5.7500923389632066E-5</v>
      </c>
      <c r="E164" s="32">
        <f t="shared" si="21"/>
        <v>232711</v>
      </c>
      <c r="F164" s="10">
        <f t="shared" si="22"/>
        <v>439701</v>
      </c>
      <c r="G164" s="10">
        <f t="shared" si="23"/>
        <v>57990</v>
      </c>
      <c r="H164" s="9">
        <f t="shared" si="24"/>
        <v>2529</v>
      </c>
      <c r="I164" s="9">
        <f t="shared" si="25"/>
        <v>10270</v>
      </c>
      <c r="J164" s="9">
        <f t="shared" si="26"/>
        <v>12799</v>
      </c>
      <c r="K164" s="9">
        <f t="shared" si="19"/>
        <v>-88749</v>
      </c>
      <c r="L164" s="9">
        <f t="shared" si="20"/>
        <v>17418</v>
      </c>
    </row>
    <row r="165" spans="1:12" x14ac:dyDescent="0.3">
      <c r="A165" s="29" t="s">
        <v>334</v>
      </c>
      <c r="B165" s="5" t="s">
        <v>335</v>
      </c>
      <c r="C165" s="9">
        <v>30058.19</v>
      </c>
      <c r="D165" s="8">
        <f t="shared" si="18"/>
        <v>5.0407670821027131E-5</v>
      </c>
      <c r="E165" s="32">
        <f t="shared" si="21"/>
        <v>204004</v>
      </c>
      <c r="F165" s="10">
        <f t="shared" si="22"/>
        <v>385460</v>
      </c>
      <c r="G165" s="10">
        <f t="shared" si="23"/>
        <v>50837</v>
      </c>
      <c r="H165" s="9">
        <f t="shared" si="24"/>
        <v>2217</v>
      </c>
      <c r="I165" s="9">
        <f t="shared" si="25"/>
        <v>9003</v>
      </c>
      <c r="J165" s="9">
        <f t="shared" si="26"/>
        <v>11220</v>
      </c>
      <c r="K165" s="9">
        <f t="shared" si="19"/>
        <v>-77801</v>
      </c>
      <c r="L165" s="9">
        <f t="shared" si="20"/>
        <v>15269</v>
      </c>
    </row>
    <row r="166" spans="1:12" x14ac:dyDescent="0.3">
      <c r="A166" s="29" t="s">
        <v>336</v>
      </c>
      <c r="B166" s="5" t="s">
        <v>337</v>
      </c>
      <c r="C166" s="9">
        <v>15811.62</v>
      </c>
      <c r="D166" s="8">
        <f t="shared" si="18"/>
        <v>2.6516132079382328E-5</v>
      </c>
      <c r="E166" s="32">
        <f t="shared" si="21"/>
        <v>107313</v>
      </c>
      <c r="F166" s="10">
        <f t="shared" si="22"/>
        <v>202765</v>
      </c>
      <c r="G166" s="10">
        <f t="shared" si="23"/>
        <v>26742</v>
      </c>
      <c r="H166" s="9">
        <f t="shared" si="24"/>
        <v>1166</v>
      </c>
      <c r="I166" s="9">
        <f t="shared" si="25"/>
        <v>4736</v>
      </c>
      <c r="J166" s="9">
        <f t="shared" si="26"/>
        <v>5902</v>
      </c>
      <c r="K166" s="9">
        <f t="shared" si="19"/>
        <v>-40926</v>
      </c>
      <c r="L166" s="9">
        <f t="shared" si="20"/>
        <v>8032</v>
      </c>
    </row>
    <row r="167" spans="1:12" x14ac:dyDescent="0.3">
      <c r="A167" s="29" t="s">
        <v>338</v>
      </c>
      <c r="B167" s="5" t="s">
        <v>339</v>
      </c>
      <c r="C167" s="9">
        <v>1662.02</v>
      </c>
      <c r="D167" s="8">
        <f t="shared" si="18"/>
        <v>2.7872123057963078E-6</v>
      </c>
      <c r="E167" s="32">
        <f t="shared" si="21"/>
        <v>11280</v>
      </c>
      <c r="F167" s="10">
        <f t="shared" si="22"/>
        <v>21313</v>
      </c>
      <c r="G167" s="10">
        <f t="shared" si="23"/>
        <v>2811</v>
      </c>
      <c r="H167" s="9">
        <f t="shared" si="24"/>
        <v>123</v>
      </c>
      <c r="I167" s="9">
        <f t="shared" si="25"/>
        <v>498</v>
      </c>
      <c r="J167" s="9">
        <f t="shared" si="26"/>
        <v>621</v>
      </c>
      <c r="K167" s="9">
        <f t="shared" si="19"/>
        <v>-4302</v>
      </c>
      <c r="L167" s="9">
        <f t="shared" si="20"/>
        <v>844</v>
      </c>
    </row>
    <row r="168" spans="1:12" x14ac:dyDescent="0.3">
      <c r="A168" s="29" t="s">
        <v>340</v>
      </c>
      <c r="B168" s="5" t="s">
        <v>341</v>
      </c>
      <c r="C168" s="9">
        <v>159082.43</v>
      </c>
      <c r="D168" s="8">
        <f t="shared" si="18"/>
        <v>2.6678169127446102E-4</v>
      </c>
      <c r="E168" s="32">
        <f t="shared" si="21"/>
        <v>1079688</v>
      </c>
      <c r="F168" s="10">
        <f t="shared" si="22"/>
        <v>2040041</v>
      </c>
      <c r="G168" s="10">
        <f t="shared" si="23"/>
        <v>269051</v>
      </c>
      <c r="H168" s="9">
        <f t="shared" si="24"/>
        <v>11734</v>
      </c>
      <c r="I168" s="9">
        <f t="shared" si="25"/>
        <v>47649</v>
      </c>
      <c r="J168" s="9">
        <f t="shared" si="26"/>
        <v>59383</v>
      </c>
      <c r="K168" s="9">
        <f t="shared" si="19"/>
        <v>-411762</v>
      </c>
      <c r="L168" s="9">
        <f t="shared" si="20"/>
        <v>80812</v>
      </c>
    </row>
    <row r="169" spans="1:12" x14ac:dyDescent="0.3">
      <c r="A169" s="29" t="s">
        <v>342</v>
      </c>
      <c r="B169" s="5" t="s">
        <v>343</v>
      </c>
      <c r="C169" s="9">
        <v>8953.1</v>
      </c>
      <c r="D169" s="8">
        <f t="shared" si="18"/>
        <v>1.5014374372766227E-5</v>
      </c>
      <c r="E169" s="32">
        <f t="shared" si="21"/>
        <v>60764</v>
      </c>
      <c r="F169" s="10">
        <f t="shared" si="22"/>
        <v>114813</v>
      </c>
      <c r="G169" s="10">
        <f t="shared" si="23"/>
        <v>15142</v>
      </c>
      <c r="H169" s="9">
        <f t="shared" si="24"/>
        <v>660</v>
      </c>
      <c r="I169" s="9">
        <f t="shared" si="25"/>
        <v>2682</v>
      </c>
      <c r="J169" s="9">
        <f t="shared" si="26"/>
        <v>3342</v>
      </c>
      <c r="K169" s="9">
        <f t="shared" si="19"/>
        <v>-23174</v>
      </c>
      <c r="L169" s="9">
        <f t="shared" si="20"/>
        <v>4548</v>
      </c>
    </row>
    <row r="170" spans="1:12" x14ac:dyDescent="0.3">
      <c r="A170" s="29" t="s">
        <v>344</v>
      </c>
      <c r="B170" s="5" t="s">
        <v>345</v>
      </c>
      <c r="C170" s="9">
        <v>354132.1</v>
      </c>
      <c r="D170" s="8">
        <f t="shared" si="18"/>
        <v>5.9388054716398629E-4</v>
      </c>
      <c r="E170" s="32">
        <f t="shared" si="21"/>
        <v>2403485</v>
      </c>
      <c r="F170" s="10">
        <f t="shared" si="22"/>
        <v>4541318</v>
      </c>
      <c r="G170" s="10">
        <f t="shared" si="23"/>
        <v>598933</v>
      </c>
      <c r="H170" s="9">
        <f t="shared" si="24"/>
        <v>26121</v>
      </c>
      <c r="I170" s="9">
        <f t="shared" si="25"/>
        <v>106071</v>
      </c>
      <c r="J170" s="9">
        <f t="shared" si="26"/>
        <v>132192</v>
      </c>
      <c r="K170" s="9">
        <f t="shared" si="19"/>
        <v>-916620</v>
      </c>
      <c r="L170" s="9">
        <f t="shared" si="20"/>
        <v>179895</v>
      </c>
    </row>
    <row r="171" spans="1:12" x14ac:dyDescent="0.3">
      <c r="A171" s="29" t="s">
        <v>346</v>
      </c>
      <c r="B171" s="5" t="s">
        <v>347</v>
      </c>
      <c r="C171" s="9">
        <v>11513.34</v>
      </c>
      <c r="D171" s="8">
        <f t="shared" si="18"/>
        <v>1.9307904194183502E-5</v>
      </c>
      <c r="E171" s="32">
        <f t="shared" si="21"/>
        <v>78141</v>
      </c>
      <c r="F171" s="10">
        <f t="shared" si="22"/>
        <v>147645</v>
      </c>
      <c r="G171" s="10">
        <f t="shared" si="23"/>
        <v>19472</v>
      </c>
      <c r="H171" s="9">
        <f t="shared" si="24"/>
        <v>849</v>
      </c>
      <c r="I171" s="9">
        <f t="shared" si="25"/>
        <v>3449</v>
      </c>
      <c r="J171" s="9">
        <f t="shared" si="26"/>
        <v>4298</v>
      </c>
      <c r="K171" s="9">
        <f t="shared" si="19"/>
        <v>-29801</v>
      </c>
      <c r="L171" s="9">
        <f t="shared" si="20"/>
        <v>5849</v>
      </c>
    </row>
    <row r="172" spans="1:12" x14ac:dyDescent="0.3">
      <c r="A172" s="29" t="s">
        <v>348</v>
      </c>
      <c r="B172" s="5" t="s">
        <v>349</v>
      </c>
      <c r="C172" s="9">
        <v>7736.29</v>
      </c>
      <c r="D172" s="8">
        <f t="shared" si="18"/>
        <v>1.297378051359726E-5</v>
      </c>
      <c r="E172" s="32">
        <f t="shared" si="21"/>
        <v>52506</v>
      </c>
      <c r="F172" s="10">
        <f t="shared" si="22"/>
        <v>99209</v>
      </c>
      <c r="G172" s="10">
        <f t="shared" si="23"/>
        <v>13084</v>
      </c>
      <c r="H172" s="9">
        <f t="shared" si="24"/>
        <v>571</v>
      </c>
      <c r="I172" s="9">
        <f t="shared" si="25"/>
        <v>2317</v>
      </c>
      <c r="J172" s="9">
        <f t="shared" si="26"/>
        <v>2888</v>
      </c>
      <c r="K172" s="9">
        <f t="shared" si="19"/>
        <v>-20024</v>
      </c>
      <c r="L172" s="9">
        <f t="shared" si="20"/>
        <v>3930</v>
      </c>
    </row>
    <row r="173" spans="1:12" x14ac:dyDescent="0.3">
      <c r="A173" s="29" t="s">
        <v>350</v>
      </c>
      <c r="B173" s="5" t="s">
        <v>351</v>
      </c>
      <c r="C173" s="9">
        <v>15143.06</v>
      </c>
      <c r="D173" s="8">
        <f t="shared" si="18"/>
        <v>2.5394955042305047E-5</v>
      </c>
      <c r="E173" s="32">
        <f t="shared" si="21"/>
        <v>102776</v>
      </c>
      <c r="F173" s="10">
        <f t="shared" si="22"/>
        <v>194192</v>
      </c>
      <c r="G173" s="10">
        <f t="shared" si="23"/>
        <v>25611</v>
      </c>
      <c r="H173" s="9">
        <f t="shared" si="24"/>
        <v>1117</v>
      </c>
      <c r="I173" s="9">
        <f t="shared" si="25"/>
        <v>4536</v>
      </c>
      <c r="J173" s="9">
        <f t="shared" si="26"/>
        <v>5653</v>
      </c>
      <c r="K173" s="9">
        <f t="shared" si="19"/>
        <v>-39196</v>
      </c>
      <c r="L173" s="9">
        <f t="shared" si="20"/>
        <v>7692</v>
      </c>
    </row>
    <row r="174" spans="1:12" x14ac:dyDescent="0.3">
      <c r="A174" s="29" t="s">
        <v>352</v>
      </c>
      <c r="B174" s="5" t="s">
        <v>353</v>
      </c>
      <c r="C174" s="9">
        <v>73731.429999999993</v>
      </c>
      <c r="D174" s="8">
        <f t="shared" si="18"/>
        <v>1.2364781953283296E-4</v>
      </c>
      <c r="E174" s="32">
        <f t="shared" si="21"/>
        <v>500413</v>
      </c>
      <c r="F174" s="10">
        <f t="shared" si="22"/>
        <v>945517</v>
      </c>
      <c r="G174" s="10">
        <f t="shared" si="23"/>
        <v>124700</v>
      </c>
      <c r="H174" s="9">
        <f t="shared" si="24"/>
        <v>5439</v>
      </c>
      <c r="I174" s="9">
        <f t="shared" si="25"/>
        <v>22084</v>
      </c>
      <c r="J174" s="9">
        <f t="shared" si="26"/>
        <v>27523</v>
      </c>
      <c r="K174" s="9">
        <f t="shared" si="19"/>
        <v>-190843</v>
      </c>
      <c r="L174" s="9">
        <f t="shared" si="20"/>
        <v>37455</v>
      </c>
    </row>
    <row r="175" spans="1:12" x14ac:dyDescent="0.3">
      <c r="A175" s="29" t="s">
        <v>354</v>
      </c>
      <c r="B175" s="5" t="s">
        <v>355</v>
      </c>
      <c r="C175" s="9">
        <v>7096.64</v>
      </c>
      <c r="D175" s="8">
        <f t="shared" si="18"/>
        <v>1.1901085629418605E-5</v>
      </c>
      <c r="E175" s="32">
        <f t="shared" si="21"/>
        <v>48165</v>
      </c>
      <c r="F175" s="10">
        <f t="shared" si="22"/>
        <v>91006</v>
      </c>
      <c r="G175" s="10">
        <f t="shared" si="23"/>
        <v>12002</v>
      </c>
      <c r="H175" s="9">
        <f t="shared" si="24"/>
        <v>523</v>
      </c>
      <c r="I175" s="9">
        <f t="shared" si="25"/>
        <v>2126</v>
      </c>
      <c r="J175" s="9">
        <f t="shared" si="26"/>
        <v>2649</v>
      </c>
      <c r="K175" s="9">
        <f t="shared" si="19"/>
        <v>-18369</v>
      </c>
      <c r="L175" s="9">
        <f t="shared" si="20"/>
        <v>3605</v>
      </c>
    </row>
    <row r="176" spans="1:12" x14ac:dyDescent="0.3">
      <c r="A176" s="29" t="s">
        <v>356</v>
      </c>
      <c r="B176" s="5" t="s">
        <v>357</v>
      </c>
      <c r="C176" s="9">
        <v>688.8</v>
      </c>
      <c r="D176" s="8">
        <f t="shared" si="18"/>
        <v>1.1551195751149184E-6</v>
      </c>
      <c r="E176" s="32">
        <f t="shared" si="21"/>
        <v>4675</v>
      </c>
      <c r="F176" s="10">
        <f t="shared" si="22"/>
        <v>8833</v>
      </c>
      <c r="G176" s="10">
        <f t="shared" si="23"/>
        <v>1165</v>
      </c>
      <c r="H176" s="9">
        <f t="shared" si="24"/>
        <v>51</v>
      </c>
      <c r="I176" s="9">
        <f t="shared" si="25"/>
        <v>206</v>
      </c>
      <c r="J176" s="9">
        <f t="shared" si="26"/>
        <v>257</v>
      </c>
      <c r="K176" s="9">
        <f t="shared" si="19"/>
        <v>-1783</v>
      </c>
      <c r="L176" s="9">
        <f t="shared" si="20"/>
        <v>350</v>
      </c>
    </row>
    <row r="177" spans="1:12" x14ac:dyDescent="0.3">
      <c r="A177" s="29" t="s">
        <v>358</v>
      </c>
      <c r="B177" s="5" t="s">
        <v>359</v>
      </c>
      <c r="C177" s="9">
        <v>15133.22</v>
      </c>
      <c r="D177" s="8">
        <f t="shared" si="18"/>
        <v>2.5378453334089119E-5</v>
      </c>
      <c r="E177" s="32">
        <f t="shared" si="21"/>
        <v>102709</v>
      </c>
      <c r="F177" s="10">
        <f t="shared" si="22"/>
        <v>194065</v>
      </c>
      <c r="G177" s="10">
        <f t="shared" si="23"/>
        <v>25594</v>
      </c>
      <c r="H177" s="9">
        <f t="shared" si="24"/>
        <v>1116</v>
      </c>
      <c r="I177" s="9">
        <f t="shared" si="25"/>
        <v>4533</v>
      </c>
      <c r="J177" s="9">
        <f t="shared" si="26"/>
        <v>5649</v>
      </c>
      <c r="K177" s="9">
        <f t="shared" si="19"/>
        <v>-39170</v>
      </c>
      <c r="L177" s="9">
        <f t="shared" si="20"/>
        <v>7687</v>
      </c>
    </row>
    <row r="178" spans="1:12" x14ac:dyDescent="0.3">
      <c r="A178" s="29" t="s">
        <v>360</v>
      </c>
      <c r="B178" s="5" t="s">
        <v>361</v>
      </c>
      <c r="C178" s="9">
        <v>7777.42</v>
      </c>
      <c r="D178" s="8">
        <f t="shared" si="18"/>
        <v>1.3042755641536395E-5</v>
      </c>
      <c r="E178" s="32">
        <f t="shared" si="21"/>
        <v>52785</v>
      </c>
      <c r="F178" s="10">
        <f t="shared" si="22"/>
        <v>99736</v>
      </c>
      <c r="G178" s="10">
        <f t="shared" si="23"/>
        <v>13154</v>
      </c>
      <c r="H178" s="9">
        <f t="shared" si="24"/>
        <v>574</v>
      </c>
      <c r="I178" s="9">
        <f t="shared" si="25"/>
        <v>2330</v>
      </c>
      <c r="J178" s="9">
        <f t="shared" si="26"/>
        <v>2904</v>
      </c>
      <c r="K178" s="9">
        <f t="shared" si="19"/>
        <v>-20131</v>
      </c>
      <c r="L178" s="9">
        <f t="shared" si="20"/>
        <v>3951</v>
      </c>
    </row>
    <row r="179" spans="1:12" x14ac:dyDescent="0.3">
      <c r="A179" s="29" t="s">
        <v>362</v>
      </c>
      <c r="B179" s="5" t="s">
        <v>363</v>
      </c>
      <c r="C179" s="9">
        <v>581.58000000000004</v>
      </c>
      <c r="D179" s="8">
        <f t="shared" si="18"/>
        <v>9.7531132766453876E-7</v>
      </c>
      <c r="E179" s="32">
        <f t="shared" si="21"/>
        <v>3947</v>
      </c>
      <c r="F179" s="10">
        <f t="shared" si="22"/>
        <v>7458</v>
      </c>
      <c r="G179" s="10">
        <f t="shared" si="23"/>
        <v>984</v>
      </c>
      <c r="H179" s="9">
        <f t="shared" si="24"/>
        <v>43</v>
      </c>
      <c r="I179" s="9">
        <f t="shared" si="25"/>
        <v>174</v>
      </c>
      <c r="J179" s="9">
        <f t="shared" si="26"/>
        <v>217</v>
      </c>
      <c r="K179" s="9">
        <f t="shared" si="19"/>
        <v>-1505</v>
      </c>
      <c r="L179" s="9">
        <f t="shared" si="20"/>
        <v>295</v>
      </c>
    </row>
    <row r="180" spans="1:12" x14ac:dyDescent="0.3">
      <c r="A180" s="29" t="s">
        <v>364</v>
      </c>
      <c r="B180" s="5" t="s">
        <v>365</v>
      </c>
      <c r="C180" s="9">
        <v>669.67</v>
      </c>
      <c r="D180" s="8">
        <f t="shared" si="18"/>
        <v>1.1230385102601734E-6</v>
      </c>
      <c r="E180" s="32">
        <f t="shared" si="21"/>
        <v>4545</v>
      </c>
      <c r="F180" s="10">
        <f t="shared" si="22"/>
        <v>8588</v>
      </c>
      <c r="G180" s="10">
        <f t="shared" si="23"/>
        <v>1133</v>
      </c>
      <c r="H180" s="9">
        <f t="shared" si="24"/>
        <v>49</v>
      </c>
      <c r="I180" s="9">
        <f t="shared" si="25"/>
        <v>201</v>
      </c>
      <c r="J180" s="9">
        <f t="shared" si="26"/>
        <v>250</v>
      </c>
      <c r="K180" s="9">
        <f t="shared" si="19"/>
        <v>-1733</v>
      </c>
      <c r="L180" s="9">
        <f t="shared" si="20"/>
        <v>340</v>
      </c>
    </row>
    <row r="181" spans="1:12" x14ac:dyDescent="0.3">
      <c r="A181" s="29" t="s">
        <v>366</v>
      </c>
      <c r="B181" s="5" t="s">
        <v>367</v>
      </c>
      <c r="C181" s="9">
        <v>2387.89</v>
      </c>
      <c r="D181" s="8">
        <f t="shared" si="18"/>
        <v>4.0044983772084242E-6</v>
      </c>
      <c r="E181" s="32">
        <f t="shared" si="21"/>
        <v>16207</v>
      </c>
      <c r="F181" s="10">
        <f t="shared" si="22"/>
        <v>30622</v>
      </c>
      <c r="G181" s="10">
        <f t="shared" si="23"/>
        <v>4039</v>
      </c>
      <c r="H181" s="9">
        <f t="shared" si="24"/>
        <v>176</v>
      </c>
      <c r="I181" s="9">
        <f t="shared" si="25"/>
        <v>715</v>
      </c>
      <c r="J181" s="9">
        <f t="shared" si="26"/>
        <v>891</v>
      </c>
      <c r="K181" s="9">
        <f t="shared" si="19"/>
        <v>-6181</v>
      </c>
      <c r="L181" s="9">
        <f t="shared" si="20"/>
        <v>1213</v>
      </c>
    </row>
    <row r="182" spans="1:12" x14ac:dyDescent="0.3">
      <c r="A182" s="29" t="s">
        <v>368</v>
      </c>
      <c r="B182" s="5" t="s">
        <v>369</v>
      </c>
      <c r="C182" s="9">
        <v>830.48</v>
      </c>
      <c r="D182" s="8">
        <f t="shared" si="18"/>
        <v>1.3927173413783935E-6</v>
      </c>
      <c r="E182" s="32">
        <f t="shared" si="21"/>
        <v>5636</v>
      </c>
      <c r="F182" s="10">
        <f t="shared" si="22"/>
        <v>10650</v>
      </c>
      <c r="G182" s="10">
        <f t="shared" si="23"/>
        <v>1405</v>
      </c>
      <c r="H182" s="9">
        <f t="shared" si="24"/>
        <v>61</v>
      </c>
      <c r="I182" s="9">
        <f t="shared" si="25"/>
        <v>249</v>
      </c>
      <c r="J182" s="9">
        <f t="shared" si="26"/>
        <v>310</v>
      </c>
      <c r="K182" s="9">
        <f t="shared" si="19"/>
        <v>-2150</v>
      </c>
      <c r="L182" s="9">
        <f t="shared" si="20"/>
        <v>422</v>
      </c>
    </row>
    <row r="183" spans="1:12" x14ac:dyDescent="0.3">
      <c r="A183" s="29" t="s">
        <v>370</v>
      </c>
      <c r="B183" s="5" t="s">
        <v>371</v>
      </c>
      <c r="C183" s="9">
        <v>186274.59</v>
      </c>
      <c r="D183" s="8">
        <f t="shared" si="18"/>
        <v>3.1238302156722653E-4</v>
      </c>
      <c r="E183" s="32">
        <f t="shared" si="21"/>
        <v>1264241</v>
      </c>
      <c r="F183" s="10">
        <f t="shared" si="22"/>
        <v>2388747</v>
      </c>
      <c r="G183" s="10">
        <f t="shared" si="23"/>
        <v>315041</v>
      </c>
      <c r="H183" s="9">
        <f t="shared" si="24"/>
        <v>13740</v>
      </c>
      <c r="I183" s="9">
        <f t="shared" si="25"/>
        <v>55794</v>
      </c>
      <c r="J183" s="9">
        <f t="shared" si="26"/>
        <v>69534</v>
      </c>
      <c r="K183" s="9">
        <f t="shared" si="19"/>
        <v>-482145</v>
      </c>
      <c r="L183" s="9">
        <f t="shared" si="20"/>
        <v>94625</v>
      </c>
    </row>
    <row r="184" spans="1:12" x14ac:dyDescent="0.3">
      <c r="A184" s="29" t="s">
        <v>372</v>
      </c>
      <c r="B184" s="5" t="s">
        <v>373</v>
      </c>
      <c r="C184" s="9">
        <v>130582.95</v>
      </c>
      <c r="D184" s="8">
        <f t="shared" si="18"/>
        <v>2.1898798159299164E-4</v>
      </c>
      <c r="E184" s="32">
        <f t="shared" si="21"/>
        <v>886263</v>
      </c>
      <c r="F184" s="10">
        <f t="shared" si="22"/>
        <v>1674569</v>
      </c>
      <c r="G184" s="10">
        <f t="shared" si="23"/>
        <v>220851</v>
      </c>
      <c r="H184" s="9">
        <f t="shared" si="24"/>
        <v>9632</v>
      </c>
      <c r="I184" s="9">
        <f t="shared" si="25"/>
        <v>39113</v>
      </c>
      <c r="J184" s="9">
        <f t="shared" si="26"/>
        <v>48745</v>
      </c>
      <c r="K184" s="9">
        <f t="shared" si="19"/>
        <v>-337995</v>
      </c>
      <c r="L184" s="9">
        <f t="shared" si="20"/>
        <v>66335</v>
      </c>
    </row>
    <row r="185" spans="1:12" x14ac:dyDescent="0.3">
      <c r="A185" s="29" t="s">
        <v>374</v>
      </c>
      <c r="B185" s="5" t="s">
        <v>375</v>
      </c>
      <c r="C185" s="9">
        <v>154208.71</v>
      </c>
      <c r="D185" s="8">
        <f t="shared" si="18"/>
        <v>2.5860844885920394E-4</v>
      </c>
      <c r="E185" s="32">
        <f t="shared" si="21"/>
        <v>1046610</v>
      </c>
      <c r="F185" s="10">
        <f t="shared" si="22"/>
        <v>1977541</v>
      </c>
      <c r="G185" s="10">
        <f t="shared" si="23"/>
        <v>260809</v>
      </c>
      <c r="H185" s="9">
        <f t="shared" si="24"/>
        <v>11375</v>
      </c>
      <c r="I185" s="9">
        <f t="shared" si="25"/>
        <v>46189</v>
      </c>
      <c r="J185" s="9">
        <f t="shared" si="26"/>
        <v>57564</v>
      </c>
      <c r="K185" s="9">
        <f t="shared" si="19"/>
        <v>-399147</v>
      </c>
      <c r="L185" s="9">
        <f t="shared" si="20"/>
        <v>78336</v>
      </c>
    </row>
    <row r="186" spans="1:12" x14ac:dyDescent="0.3">
      <c r="A186" s="29" t="s">
        <v>376</v>
      </c>
      <c r="B186" s="5" t="s">
        <v>377</v>
      </c>
      <c r="C186" s="9">
        <v>5313.4</v>
      </c>
      <c r="D186" s="8">
        <f t="shared" si="18"/>
        <v>8.9105870360273048E-6</v>
      </c>
      <c r="E186" s="32">
        <f t="shared" si="21"/>
        <v>36062</v>
      </c>
      <c r="F186" s="10">
        <f t="shared" si="22"/>
        <v>68138</v>
      </c>
      <c r="G186" s="10">
        <f t="shared" si="23"/>
        <v>8986</v>
      </c>
      <c r="H186" s="9">
        <f t="shared" si="24"/>
        <v>392</v>
      </c>
      <c r="I186" s="9">
        <f t="shared" si="25"/>
        <v>1591</v>
      </c>
      <c r="J186" s="9">
        <f t="shared" si="26"/>
        <v>1983</v>
      </c>
      <c r="K186" s="9">
        <f t="shared" si="19"/>
        <v>-13753</v>
      </c>
      <c r="L186" s="9">
        <f t="shared" si="20"/>
        <v>2699</v>
      </c>
    </row>
    <row r="187" spans="1:12" x14ac:dyDescent="0.3">
      <c r="A187" s="29" t="s">
        <v>378</v>
      </c>
      <c r="B187" s="5" t="s">
        <v>379</v>
      </c>
      <c r="C187" s="9">
        <v>23788.77</v>
      </c>
      <c r="D187" s="8">
        <f t="shared" si="18"/>
        <v>3.9893835503638963E-5</v>
      </c>
      <c r="E187" s="32">
        <f t="shared" si="21"/>
        <v>161454</v>
      </c>
      <c r="F187" s="10">
        <f t="shared" si="22"/>
        <v>305062</v>
      </c>
      <c r="G187" s="10">
        <f t="shared" si="23"/>
        <v>40233</v>
      </c>
      <c r="H187" s="9">
        <f t="shared" si="24"/>
        <v>1755</v>
      </c>
      <c r="I187" s="9">
        <f t="shared" si="25"/>
        <v>7125</v>
      </c>
      <c r="J187" s="9">
        <f t="shared" si="26"/>
        <v>8880</v>
      </c>
      <c r="K187" s="9">
        <f t="shared" si="19"/>
        <v>-61574</v>
      </c>
      <c r="L187" s="9">
        <f t="shared" si="20"/>
        <v>12084</v>
      </c>
    </row>
    <row r="188" spans="1:12" x14ac:dyDescent="0.3">
      <c r="A188" s="29" t="s">
        <v>380</v>
      </c>
      <c r="B188" s="5" t="s">
        <v>381</v>
      </c>
      <c r="C188" s="9">
        <v>2855.84</v>
      </c>
      <c r="D188" s="8">
        <f t="shared" si="18"/>
        <v>4.7892518690420864E-6</v>
      </c>
      <c r="E188" s="32">
        <f t="shared" si="21"/>
        <v>19383</v>
      </c>
      <c r="F188" s="10">
        <f t="shared" si="22"/>
        <v>36623</v>
      </c>
      <c r="G188" s="10">
        <f t="shared" si="23"/>
        <v>4830</v>
      </c>
      <c r="H188" s="9">
        <f t="shared" si="24"/>
        <v>211</v>
      </c>
      <c r="I188" s="9">
        <f t="shared" si="25"/>
        <v>855</v>
      </c>
      <c r="J188" s="9">
        <f t="shared" si="26"/>
        <v>1066</v>
      </c>
      <c r="K188" s="9">
        <f t="shared" si="19"/>
        <v>-7392</v>
      </c>
      <c r="L188" s="9">
        <f t="shared" si="20"/>
        <v>1451</v>
      </c>
    </row>
    <row r="189" spans="1:12" x14ac:dyDescent="0.3">
      <c r="A189" s="29" t="s">
        <v>382</v>
      </c>
      <c r="B189" s="5" t="s">
        <v>383</v>
      </c>
      <c r="C189" s="9">
        <v>214.32</v>
      </c>
      <c r="D189" s="8">
        <f t="shared" si="18"/>
        <v>3.5941525455666276E-7</v>
      </c>
      <c r="E189" s="32">
        <f t="shared" si="21"/>
        <v>1455</v>
      </c>
      <c r="F189" s="10">
        <f t="shared" si="22"/>
        <v>2748</v>
      </c>
      <c r="G189" s="10">
        <f t="shared" si="23"/>
        <v>362</v>
      </c>
      <c r="H189" s="9">
        <f t="shared" si="24"/>
        <v>16</v>
      </c>
      <c r="I189" s="9">
        <f t="shared" si="25"/>
        <v>64</v>
      </c>
      <c r="J189" s="9">
        <f t="shared" si="26"/>
        <v>80</v>
      </c>
      <c r="K189" s="9">
        <f t="shared" si="19"/>
        <v>-555</v>
      </c>
      <c r="L189" s="9">
        <f t="shared" si="20"/>
        <v>109</v>
      </c>
    </row>
    <row r="190" spans="1:12" x14ac:dyDescent="0.3">
      <c r="A190" s="29" t="s">
        <v>384</v>
      </c>
      <c r="B190" s="5" t="s">
        <v>385</v>
      </c>
      <c r="C190" s="9">
        <v>7378.79</v>
      </c>
      <c r="D190" s="8">
        <f t="shared" si="18"/>
        <v>1.2374251988475913E-5</v>
      </c>
      <c r="E190" s="32">
        <f t="shared" si="21"/>
        <v>50080</v>
      </c>
      <c r="F190" s="10">
        <f t="shared" si="22"/>
        <v>94624</v>
      </c>
      <c r="G190" s="10">
        <f t="shared" si="23"/>
        <v>12480</v>
      </c>
      <c r="H190" s="9">
        <f t="shared" si="24"/>
        <v>544</v>
      </c>
      <c r="I190" s="9">
        <f t="shared" si="25"/>
        <v>2210</v>
      </c>
      <c r="J190" s="9">
        <f t="shared" si="26"/>
        <v>2754</v>
      </c>
      <c r="K190" s="9">
        <f t="shared" si="19"/>
        <v>-19099</v>
      </c>
      <c r="L190" s="9">
        <f t="shared" si="20"/>
        <v>3748</v>
      </c>
    </row>
    <row r="191" spans="1:12" x14ac:dyDescent="0.3">
      <c r="A191" s="29" t="s">
        <v>386</v>
      </c>
      <c r="B191" s="5" t="s">
        <v>387</v>
      </c>
      <c r="C191" s="9">
        <v>34988.660000000003</v>
      </c>
      <c r="D191" s="8">
        <f t="shared" si="18"/>
        <v>5.8676083149013281E-5</v>
      </c>
      <c r="E191" s="32">
        <f t="shared" si="21"/>
        <v>237467</v>
      </c>
      <c r="F191" s="10">
        <f t="shared" si="22"/>
        <v>448687</v>
      </c>
      <c r="G191" s="10">
        <f t="shared" si="23"/>
        <v>59175</v>
      </c>
      <c r="H191" s="9">
        <f t="shared" si="24"/>
        <v>2581</v>
      </c>
      <c r="I191" s="9">
        <f t="shared" si="25"/>
        <v>10480</v>
      </c>
      <c r="J191" s="9">
        <f t="shared" si="26"/>
        <v>13061</v>
      </c>
      <c r="K191" s="9">
        <f t="shared" si="19"/>
        <v>-90563</v>
      </c>
      <c r="L191" s="9">
        <f t="shared" si="20"/>
        <v>17774</v>
      </c>
    </row>
    <row r="192" spans="1:12" x14ac:dyDescent="0.3">
      <c r="A192" s="29" t="s">
        <v>388</v>
      </c>
      <c r="B192" s="5" t="s">
        <v>389</v>
      </c>
      <c r="C192" s="9">
        <v>294906.67</v>
      </c>
      <c r="D192" s="8">
        <f t="shared" si="18"/>
        <v>4.9455933122670654E-4</v>
      </c>
      <c r="E192" s="32">
        <f t="shared" si="21"/>
        <v>2001524</v>
      </c>
      <c r="F192" s="10">
        <f t="shared" si="22"/>
        <v>3781823</v>
      </c>
      <c r="G192" s="10">
        <f t="shared" si="23"/>
        <v>498767</v>
      </c>
      <c r="H192" s="9">
        <f t="shared" si="24"/>
        <v>21753</v>
      </c>
      <c r="I192" s="9">
        <f t="shared" si="25"/>
        <v>88332</v>
      </c>
      <c r="J192" s="9">
        <f t="shared" si="26"/>
        <v>110085</v>
      </c>
      <c r="K192" s="9">
        <f t="shared" si="19"/>
        <v>-763324</v>
      </c>
      <c r="L192" s="9">
        <f t="shared" si="20"/>
        <v>149809</v>
      </c>
    </row>
    <row r="193" spans="1:12" x14ac:dyDescent="0.3">
      <c r="A193" s="29" t="s">
        <v>390</v>
      </c>
      <c r="B193" s="5" t="s">
        <v>391</v>
      </c>
      <c r="C193" s="9">
        <v>32647.83</v>
      </c>
      <c r="D193" s="8">
        <f t="shared" si="18"/>
        <v>5.47505045267481E-5</v>
      </c>
      <c r="E193" s="32">
        <f t="shared" si="21"/>
        <v>221580</v>
      </c>
      <c r="F193" s="10">
        <f t="shared" si="22"/>
        <v>418669</v>
      </c>
      <c r="G193" s="10">
        <f t="shared" si="23"/>
        <v>55216</v>
      </c>
      <c r="H193" s="9">
        <f t="shared" si="24"/>
        <v>2408</v>
      </c>
      <c r="I193" s="9">
        <f t="shared" si="25"/>
        <v>9779</v>
      </c>
      <c r="J193" s="9">
        <f t="shared" si="26"/>
        <v>12187</v>
      </c>
      <c r="K193" s="9">
        <f t="shared" si="19"/>
        <v>-84504</v>
      </c>
      <c r="L193" s="9">
        <f t="shared" si="20"/>
        <v>16585</v>
      </c>
    </row>
    <row r="194" spans="1:12" x14ac:dyDescent="0.3">
      <c r="A194" s="29" t="s">
        <v>392</v>
      </c>
      <c r="B194" s="5" t="s">
        <v>393</v>
      </c>
      <c r="C194" s="9">
        <v>271527.96999999997</v>
      </c>
      <c r="D194" s="8">
        <f t="shared" si="18"/>
        <v>4.5535318428893191E-4</v>
      </c>
      <c r="E194" s="32">
        <f t="shared" si="21"/>
        <v>1842853</v>
      </c>
      <c r="F194" s="10">
        <f t="shared" si="22"/>
        <v>3482019</v>
      </c>
      <c r="G194" s="10">
        <f t="shared" si="23"/>
        <v>459227</v>
      </c>
      <c r="H194" s="9">
        <f t="shared" si="24"/>
        <v>20028</v>
      </c>
      <c r="I194" s="9">
        <f t="shared" si="25"/>
        <v>81329</v>
      </c>
      <c r="J194" s="9">
        <f t="shared" si="26"/>
        <v>101357</v>
      </c>
      <c r="K194" s="9">
        <f t="shared" si="19"/>
        <v>-702811</v>
      </c>
      <c r="L194" s="9">
        <f t="shared" si="20"/>
        <v>137933</v>
      </c>
    </row>
    <row r="195" spans="1:12" x14ac:dyDescent="0.3">
      <c r="A195" s="29" t="s">
        <v>394</v>
      </c>
      <c r="B195" s="5" t="s">
        <v>395</v>
      </c>
      <c r="C195" s="9">
        <v>15724.24</v>
      </c>
      <c r="D195" s="8">
        <f t="shared" si="18"/>
        <v>2.6369595568822596E-5</v>
      </c>
      <c r="E195" s="32">
        <f t="shared" si="21"/>
        <v>106720</v>
      </c>
      <c r="F195" s="10">
        <f t="shared" si="22"/>
        <v>201644</v>
      </c>
      <c r="G195" s="10">
        <f t="shared" si="23"/>
        <v>26594</v>
      </c>
      <c r="H195" s="9">
        <f t="shared" si="24"/>
        <v>1160</v>
      </c>
      <c r="I195" s="9">
        <f t="shared" si="25"/>
        <v>4710</v>
      </c>
      <c r="J195" s="9">
        <f t="shared" si="26"/>
        <v>5870</v>
      </c>
      <c r="K195" s="9">
        <f t="shared" si="19"/>
        <v>-40700</v>
      </c>
      <c r="L195" s="9">
        <f t="shared" si="20"/>
        <v>7988</v>
      </c>
    </row>
    <row r="196" spans="1:12" x14ac:dyDescent="0.3">
      <c r="A196" s="29" t="s">
        <v>396</v>
      </c>
      <c r="B196" s="5" t="s">
        <v>397</v>
      </c>
      <c r="C196" s="9">
        <v>6346.72</v>
      </c>
      <c r="D196" s="8">
        <f t="shared" si="18"/>
        <v>1.064346763904378E-5</v>
      </c>
      <c r="E196" s="32">
        <f t="shared" si="21"/>
        <v>43075</v>
      </c>
      <c r="F196" s="10">
        <f t="shared" si="22"/>
        <v>81389</v>
      </c>
      <c r="G196" s="10">
        <f t="shared" si="23"/>
        <v>10734</v>
      </c>
      <c r="H196" s="9">
        <f t="shared" si="24"/>
        <v>468</v>
      </c>
      <c r="I196" s="9">
        <f t="shared" si="25"/>
        <v>1901</v>
      </c>
      <c r="J196" s="9">
        <f t="shared" si="26"/>
        <v>2369</v>
      </c>
      <c r="K196" s="9">
        <f t="shared" si="19"/>
        <v>-16428</v>
      </c>
      <c r="L196" s="9">
        <f t="shared" si="20"/>
        <v>3224</v>
      </c>
    </row>
    <row r="197" spans="1:12" x14ac:dyDescent="0.3">
      <c r="A197" s="29" t="s">
        <v>398</v>
      </c>
      <c r="B197" s="5" t="s">
        <v>399</v>
      </c>
      <c r="C197" s="9">
        <v>7292.98</v>
      </c>
      <c r="D197" s="8">
        <f t="shared" si="18"/>
        <v>1.2230348372418115E-5</v>
      </c>
      <c r="E197" s="32">
        <f t="shared" si="21"/>
        <v>49497</v>
      </c>
      <c r="F197" s="10">
        <f t="shared" si="22"/>
        <v>93524</v>
      </c>
      <c r="G197" s="10">
        <f t="shared" si="23"/>
        <v>12334</v>
      </c>
      <c r="H197" s="9">
        <f t="shared" si="24"/>
        <v>538</v>
      </c>
      <c r="I197" s="9">
        <f t="shared" si="25"/>
        <v>2184</v>
      </c>
      <c r="J197" s="9">
        <f t="shared" si="26"/>
        <v>2722</v>
      </c>
      <c r="K197" s="9">
        <f t="shared" si="19"/>
        <v>-18877</v>
      </c>
      <c r="L197" s="9">
        <f t="shared" si="20"/>
        <v>3705</v>
      </c>
    </row>
    <row r="198" spans="1:12" x14ac:dyDescent="0.3">
      <c r="A198" s="29" t="s">
        <v>400</v>
      </c>
      <c r="B198" s="5" t="s">
        <v>401</v>
      </c>
      <c r="C198" s="9">
        <v>64991.35</v>
      </c>
      <c r="D198" s="8">
        <f t="shared" si="18"/>
        <v>1.089906803108957E-4</v>
      </c>
      <c r="E198" s="32">
        <f t="shared" si="21"/>
        <v>441095</v>
      </c>
      <c r="F198" s="10">
        <f t="shared" si="22"/>
        <v>833436</v>
      </c>
      <c r="G198" s="10">
        <f t="shared" si="23"/>
        <v>109918</v>
      </c>
      <c r="H198" s="9">
        <f t="shared" si="24"/>
        <v>4794</v>
      </c>
      <c r="I198" s="9">
        <f t="shared" si="25"/>
        <v>19466</v>
      </c>
      <c r="J198" s="9">
        <f t="shared" si="26"/>
        <v>24260</v>
      </c>
      <c r="K198" s="9">
        <f t="shared" si="19"/>
        <v>-168221</v>
      </c>
      <c r="L198" s="9">
        <f t="shared" si="20"/>
        <v>33015</v>
      </c>
    </row>
    <row r="199" spans="1:12" x14ac:dyDescent="0.3">
      <c r="A199" s="29" t="s">
        <v>402</v>
      </c>
      <c r="B199" s="5" t="s">
        <v>403</v>
      </c>
      <c r="C199" s="9">
        <v>9139.2099999999991</v>
      </c>
      <c r="D199" s="8">
        <f t="shared" si="18"/>
        <v>1.5326481376431492E-5</v>
      </c>
      <c r="E199" s="32">
        <f t="shared" si="21"/>
        <v>62028</v>
      </c>
      <c r="F199" s="10">
        <f t="shared" si="22"/>
        <v>117199</v>
      </c>
      <c r="G199" s="10">
        <f t="shared" si="23"/>
        <v>15457</v>
      </c>
      <c r="H199" s="9">
        <f t="shared" si="24"/>
        <v>674</v>
      </c>
      <c r="I199" s="9">
        <f t="shared" si="25"/>
        <v>2737</v>
      </c>
      <c r="J199" s="9">
        <f t="shared" si="26"/>
        <v>3411</v>
      </c>
      <c r="K199" s="9">
        <f t="shared" si="19"/>
        <v>-23656</v>
      </c>
      <c r="L199" s="9">
        <f t="shared" si="20"/>
        <v>4643</v>
      </c>
    </row>
    <row r="200" spans="1:12" x14ac:dyDescent="0.3">
      <c r="A200" s="29" t="s">
        <v>404</v>
      </c>
      <c r="B200" s="5" t="s">
        <v>405</v>
      </c>
      <c r="C200" s="9">
        <v>13207.45</v>
      </c>
      <c r="D200" s="8">
        <f t="shared" ref="D200:D263" si="27">+C200/$C$2134</f>
        <v>2.2148931521996995E-5</v>
      </c>
      <c r="E200" s="32">
        <f t="shared" si="21"/>
        <v>89639</v>
      </c>
      <c r="F200" s="10">
        <f t="shared" si="22"/>
        <v>169370</v>
      </c>
      <c r="G200" s="10">
        <f t="shared" si="23"/>
        <v>22337</v>
      </c>
      <c r="H200" s="9">
        <f t="shared" si="24"/>
        <v>974</v>
      </c>
      <c r="I200" s="9">
        <f t="shared" si="25"/>
        <v>3956</v>
      </c>
      <c r="J200" s="9">
        <f t="shared" si="26"/>
        <v>4930</v>
      </c>
      <c r="K200" s="9">
        <f t="shared" ref="K200:K263" si="28">ROUND(D200*$K$7,0)</f>
        <v>-34186</v>
      </c>
      <c r="L200" s="9">
        <f t="shared" ref="L200:L263" si="29">ROUND(D200*$L$7,0)</f>
        <v>6709</v>
      </c>
    </row>
    <row r="201" spans="1:12" x14ac:dyDescent="0.3">
      <c r="A201" s="29" t="s">
        <v>406</v>
      </c>
      <c r="B201" s="5" t="s">
        <v>407</v>
      </c>
      <c r="C201" s="9">
        <v>29261.75</v>
      </c>
      <c r="D201" s="8">
        <f t="shared" si="27"/>
        <v>4.9072038657257497E-5</v>
      </c>
      <c r="E201" s="32">
        <f t="shared" ref="E201:E264" si="30">ROUND(D201*$E$7,0)</f>
        <v>198599</v>
      </c>
      <c r="F201" s="10">
        <f t="shared" ref="F201:F264" si="31">+ROUND(D201*$F$7,0)</f>
        <v>375247</v>
      </c>
      <c r="G201" s="10">
        <f t="shared" ref="G201:G264" si="32">+ROUND(D201*$G$7,0)</f>
        <v>49490</v>
      </c>
      <c r="H201" s="9">
        <f t="shared" ref="H201:H264" si="33">ROUND(D201*$H$7,0)</f>
        <v>2158</v>
      </c>
      <c r="I201" s="9">
        <f t="shared" ref="I201:I264" si="34">ROUND(D201*$I$7,0)</f>
        <v>8765</v>
      </c>
      <c r="J201" s="9">
        <f t="shared" ref="J201:J264" si="35">ROUND(SUM(H201:I201),0)</f>
        <v>10923</v>
      </c>
      <c r="K201" s="9">
        <f t="shared" si="28"/>
        <v>-75740</v>
      </c>
      <c r="L201" s="9">
        <f t="shared" si="29"/>
        <v>14865</v>
      </c>
    </row>
    <row r="202" spans="1:12" x14ac:dyDescent="0.3">
      <c r="A202" s="29" t="s">
        <v>408</v>
      </c>
      <c r="B202" s="5" t="s">
        <v>409</v>
      </c>
      <c r="C202" s="9">
        <v>1858.18</v>
      </c>
      <c r="D202" s="8">
        <f t="shared" si="27"/>
        <v>3.1161731882796738E-6</v>
      </c>
      <c r="E202" s="32">
        <f t="shared" si="30"/>
        <v>12611</v>
      </c>
      <c r="F202" s="10">
        <f t="shared" si="31"/>
        <v>23829</v>
      </c>
      <c r="G202" s="10">
        <f t="shared" si="32"/>
        <v>3143</v>
      </c>
      <c r="H202" s="9">
        <f t="shared" si="33"/>
        <v>137</v>
      </c>
      <c r="I202" s="9">
        <f t="shared" si="34"/>
        <v>557</v>
      </c>
      <c r="J202" s="9">
        <f t="shared" si="35"/>
        <v>694</v>
      </c>
      <c r="K202" s="9">
        <f t="shared" si="28"/>
        <v>-4810</v>
      </c>
      <c r="L202" s="9">
        <f t="shared" si="29"/>
        <v>944</v>
      </c>
    </row>
    <row r="203" spans="1:12" x14ac:dyDescent="0.3">
      <c r="A203" s="29" t="s">
        <v>410</v>
      </c>
      <c r="B203" s="5" t="s">
        <v>411</v>
      </c>
      <c r="C203" s="9">
        <v>571998.43000000005</v>
      </c>
      <c r="D203" s="8">
        <f t="shared" si="27"/>
        <v>9.5924300729965223E-4</v>
      </c>
      <c r="E203" s="32">
        <f t="shared" si="30"/>
        <v>3882138</v>
      </c>
      <c r="F203" s="10">
        <f t="shared" si="31"/>
        <v>7335191</v>
      </c>
      <c r="G203" s="10">
        <f t="shared" si="32"/>
        <v>967404</v>
      </c>
      <c r="H203" s="9">
        <f t="shared" si="33"/>
        <v>42191</v>
      </c>
      <c r="I203" s="9">
        <f t="shared" si="34"/>
        <v>171328</v>
      </c>
      <c r="J203" s="9">
        <f t="shared" si="35"/>
        <v>213519</v>
      </c>
      <c r="K203" s="9">
        <f t="shared" si="28"/>
        <v>-1480536</v>
      </c>
      <c r="L203" s="9">
        <f t="shared" si="29"/>
        <v>290568</v>
      </c>
    </row>
    <row r="204" spans="1:12" x14ac:dyDescent="0.3">
      <c r="A204" s="29" t="s">
        <v>412</v>
      </c>
      <c r="B204" s="5" t="s">
        <v>413</v>
      </c>
      <c r="C204" s="9">
        <v>331002</v>
      </c>
      <c r="D204" s="8">
        <f t="shared" si="27"/>
        <v>5.5509130313906535E-4</v>
      </c>
      <c r="E204" s="32">
        <f t="shared" si="30"/>
        <v>2246502</v>
      </c>
      <c r="F204" s="10">
        <f t="shared" si="31"/>
        <v>4244702</v>
      </c>
      <c r="G204" s="10">
        <f t="shared" si="32"/>
        <v>559814</v>
      </c>
      <c r="H204" s="9">
        <f t="shared" si="33"/>
        <v>24415</v>
      </c>
      <c r="I204" s="9">
        <f t="shared" si="34"/>
        <v>99143</v>
      </c>
      <c r="J204" s="9">
        <f t="shared" si="35"/>
        <v>123558</v>
      </c>
      <c r="K204" s="9">
        <f t="shared" si="28"/>
        <v>-856751</v>
      </c>
      <c r="L204" s="9">
        <f t="shared" si="29"/>
        <v>168145</v>
      </c>
    </row>
    <row r="205" spans="1:12" x14ac:dyDescent="0.3">
      <c r="A205" s="29" t="s">
        <v>414</v>
      </c>
      <c r="B205" s="5" t="s">
        <v>415</v>
      </c>
      <c r="C205" s="9">
        <v>620615.4</v>
      </c>
      <c r="D205" s="8">
        <f t="shared" si="27"/>
        <v>1.0407738053974669E-3</v>
      </c>
      <c r="E205" s="32">
        <f t="shared" si="30"/>
        <v>4212100</v>
      </c>
      <c r="F205" s="10">
        <f t="shared" si="31"/>
        <v>7958645</v>
      </c>
      <c r="G205" s="10">
        <f t="shared" si="32"/>
        <v>1049628</v>
      </c>
      <c r="H205" s="9">
        <f t="shared" si="33"/>
        <v>45777</v>
      </c>
      <c r="I205" s="9">
        <f t="shared" si="34"/>
        <v>185890</v>
      </c>
      <c r="J205" s="9">
        <f t="shared" si="35"/>
        <v>231667</v>
      </c>
      <c r="K205" s="9">
        <f t="shared" si="28"/>
        <v>-1606374</v>
      </c>
      <c r="L205" s="9">
        <f t="shared" si="29"/>
        <v>315265</v>
      </c>
    </row>
    <row r="206" spans="1:12" x14ac:dyDescent="0.3">
      <c r="A206" s="29" t="s">
        <v>416</v>
      </c>
      <c r="B206" s="5" t="s">
        <v>417</v>
      </c>
      <c r="C206" s="9">
        <v>213480.23</v>
      </c>
      <c r="D206" s="8">
        <f t="shared" si="27"/>
        <v>3.580069578586456E-4</v>
      </c>
      <c r="E206" s="32">
        <f t="shared" si="30"/>
        <v>1448885</v>
      </c>
      <c r="F206" s="10">
        <f t="shared" si="31"/>
        <v>2737627</v>
      </c>
      <c r="G206" s="10">
        <f t="shared" si="32"/>
        <v>361053</v>
      </c>
      <c r="H206" s="9">
        <f t="shared" si="33"/>
        <v>15747</v>
      </c>
      <c r="I206" s="9">
        <f t="shared" si="34"/>
        <v>63943</v>
      </c>
      <c r="J206" s="9">
        <f t="shared" si="35"/>
        <v>79690</v>
      </c>
      <c r="K206" s="9">
        <f t="shared" si="28"/>
        <v>-552563</v>
      </c>
      <c r="L206" s="9">
        <f t="shared" si="29"/>
        <v>108445</v>
      </c>
    </row>
    <row r="207" spans="1:12" x14ac:dyDescent="0.3">
      <c r="A207" s="29" t="s">
        <v>418</v>
      </c>
      <c r="B207" s="5" t="s">
        <v>419</v>
      </c>
      <c r="C207" s="9">
        <v>69655.759999999995</v>
      </c>
      <c r="D207" s="8">
        <f t="shared" si="27"/>
        <v>1.1681290925596214E-4</v>
      </c>
      <c r="E207" s="32">
        <f t="shared" si="30"/>
        <v>472752</v>
      </c>
      <c r="F207" s="10">
        <f t="shared" si="31"/>
        <v>893251</v>
      </c>
      <c r="G207" s="10">
        <f t="shared" si="32"/>
        <v>117807</v>
      </c>
      <c r="H207" s="9">
        <f t="shared" si="33"/>
        <v>5138</v>
      </c>
      <c r="I207" s="9">
        <f t="shared" si="34"/>
        <v>20864</v>
      </c>
      <c r="J207" s="9">
        <f t="shared" si="35"/>
        <v>26002</v>
      </c>
      <c r="K207" s="9">
        <f t="shared" si="28"/>
        <v>-180294</v>
      </c>
      <c r="L207" s="9">
        <f t="shared" si="29"/>
        <v>35384</v>
      </c>
    </row>
    <row r="208" spans="1:12" x14ac:dyDescent="0.3">
      <c r="A208" s="29" t="s">
        <v>420</v>
      </c>
      <c r="B208" s="5" t="s">
        <v>421</v>
      </c>
      <c r="C208" s="9">
        <v>98198.78</v>
      </c>
      <c r="D208" s="8">
        <f t="shared" si="27"/>
        <v>1.6467963564228128E-4</v>
      </c>
      <c r="E208" s="32">
        <f t="shared" si="30"/>
        <v>666473</v>
      </c>
      <c r="F208" s="10">
        <f t="shared" si="31"/>
        <v>1259281</v>
      </c>
      <c r="G208" s="10">
        <f t="shared" si="32"/>
        <v>166081</v>
      </c>
      <c r="H208" s="9">
        <f t="shared" si="33"/>
        <v>7243</v>
      </c>
      <c r="I208" s="9">
        <f t="shared" si="34"/>
        <v>29413</v>
      </c>
      <c r="J208" s="9">
        <f t="shared" si="35"/>
        <v>36656</v>
      </c>
      <c r="K208" s="9">
        <f t="shared" si="28"/>
        <v>-254173</v>
      </c>
      <c r="L208" s="9">
        <f t="shared" si="29"/>
        <v>49884</v>
      </c>
    </row>
    <row r="209" spans="1:12" x14ac:dyDescent="0.3">
      <c r="A209" s="29" t="s">
        <v>422</v>
      </c>
      <c r="B209" s="5" t="s">
        <v>423</v>
      </c>
      <c r="C209" s="9">
        <v>6213.74</v>
      </c>
      <c r="D209" s="8">
        <f t="shared" si="27"/>
        <v>1.0420459797727313E-5</v>
      </c>
      <c r="E209" s="32">
        <f t="shared" si="30"/>
        <v>42172</v>
      </c>
      <c r="F209" s="10">
        <f t="shared" si="31"/>
        <v>79684</v>
      </c>
      <c r="G209" s="10">
        <f t="shared" si="32"/>
        <v>10509</v>
      </c>
      <c r="H209" s="9">
        <f t="shared" si="33"/>
        <v>458</v>
      </c>
      <c r="I209" s="9">
        <f t="shared" si="34"/>
        <v>1861</v>
      </c>
      <c r="J209" s="9">
        <f t="shared" si="35"/>
        <v>2319</v>
      </c>
      <c r="K209" s="9">
        <f t="shared" si="28"/>
        <v>-16083</v>
      </c>
      <c r="L209" s="9">
        <f t="shared" si="29"/>
        <v>3157</v>
      </c>
    </row>
    <row r="210" spans="1:12" x14ac:dyDescent="0.3">
      <c r="A210" s="29" t="s">
        <v>424</v>
      </c>
      <c r="B210" s="5" t="s">
        <v>425</v>
      </c>
      <c r="C210" s="9">
        <v>11742.64</v>
      </c>
      <c r="D210" s="8">
        <f t="shared" si="27"/>
        <v>1.9692440951694897E-5</v>
      </c>
      <c r="E210" s="32">
        <f t="shared" si="30"/>
        <v>79697</v>
      </c>
      <c r="F210" s="10">
        <f t="shared" si="31"/>
        <v>150585</v>
      </c>
      <c r="G210" s="10">
        <f t="shared" si="32"/>
        <v>19860</v>
      </c>
      <c r="H210" s="9">
        <f t="shared" si="33"/>
        <v>866</v>
      </c>
      <c r="I210" s="9">
        <f t="shared" si="34"/>
        <v>3517</v>
      </c>
      <c r="J210" s="9">
        <f t="shared" si="35"/>
        <v>4383</v>
      </c>
      <c r="K210" s="9">
        <f t="shared" si="28"/>
        <v>-30394</v>
      </c>
      <c r="L210" s="9">
        <f t="shared" si="29"/>
        <v>5965</v>
      </c>
    </row>
    <row r="211" spans="1:12" x14ac:dyDescent="0.3">
      <c r="A211" s="29" t="s">
        <v>426</v>
      </c>
      <c r="B211" s="5" t="s">
        <v>427</v>
      </c>
      <c r="C211" s="9">
        <v>94625.68</v>
      </c>
      <c r="D211" s="8">
        <f t="shared" si="27"/>
        <v>1.58687536696516E-4</v>
      </c>
      <c r="E211" s="32">
        <f t="shared" si="30"/>
        <v>642222</v>
      </c>
      <c r="F211" s="10">
        <f t="shared" si="31"/>
        <v>1213460</v>
      </c>
      <c r="G211" s="10">
        <f t="shared" si="32"/>
        <v>160038</v>
      </c>
      <c r="H211" s="9">
        <f t="shared" si="33"/>
        <v>6980</v>
      </c>
      <c r="I211" s="9">
        <f t="shared" si="34"/>
        <v>28343</v>
      </c>
      <c r="J211" s="9">
        <f t="shared" si="35"/>
        <v>35323</v>
      </c>
      <c r="K211" s="9">
        <f t="shared" si="28"/>
        <v>-244925</v>
      </c>
      <c r="L211" s="9">
        <f t="shared" si="29"/>
        <v>48069</v>
      </c>
    </row>
    <row r="212" spans="1:12" x14ac:dyDescent="0.3">
      <c r="A212" s="29" t="s">
        <v>428</v>
      </c>
      <c r="B212" s="5" t="s">
        <v>429</v>
      </c>
      <c r="C212" s="9">
        <v>85630.97</v>
      </c>
      <c r="D212" s="8">
        <f t="shared" si="27"/>
        <v>1.4360338223443428E-4</v>
      </c>
      <c r="E212" s="32">
        <f t="shared" si="30"/>
        <v>581175</v>
      </c>
      <c r="F212" s="10">
        <f t="shared" si="31"/>
        <v>1098114</v>
      </c>
      <c r="G212" s="10">
        <f t="shared" si="32"/>
        <v>144825</v>
      </c>
      <c r="H212" s="9">
        <f t="shared" si="33"/>
        <v>6316</v>
      </c>
      <c r="I212" s="9">
        <f t="shared" si="34"/>
        <v>25649</v>
      </c>
      <c r="J212" s="9">
        <f t="shared" si="35"/>
        <v>31965</v>
      </c>
      <c r="K212" s="9">
        <f t="shared" si="28"/>
        <v>-221643</v>
      </c>
      <c r="L212" s="9">
        <f t="shared" si="29"/>
        <v>43499</v>
      </c>
    </row>
    <row r="213" spans="1:12" x14ac:dyDescent="0.3">
      <c r="A213" s="29" t="s">
        <v>430</v>
      </c>
      <c r="B213" s="5" t="s">
        <v>431</v>
      </c>
      <c r="C213" s="9">
        <v>7241.11</v>
      </c>
      <c r="D213" s="8">
        <f t="shared" si="27"/>
        <v>1.2143362233682327E-5</v>
      </c>
      <c r="E213" s="32">
        <f t="shared" si="30"/>
        <v>49145</v>
      </c>
      <c r="F213" s="10">
        <f t="shared" si="31"/>
        <v>92859</v>
      </c>
      <c r="G213" s="10">
        <f t="shared" si="32"/>
        <v>12247</v>
      </c>
      <c r="H213" s="9">
        <f t="shared" si="33"/>
        <v>534</v>
      </c>
      <c r="I213" s="9">
        <f t="shared" si="34"/>
        <v>2169</v>
      </c>
      <c r="J213" s="9">
        <f t="shared" si="35"/>
        <v>2703</v>
      </c>
      <c r="K213" s="9">
        <f t="shared" si="28"/>
        <v>-18743</v>
      </c>
      <c r="L213" s="9">
        <f t="shared" si="29"/>
        <v>3678</v>
      </c>
    </row>
    <row r="214" spans="1:12" x14ac:dyDescent="0.3">
      <c r="A214" s="29" t="s">
        <v>432</v>
      </c>
      <c r="B214" s="5" t="s">
        <v>433</v>
      </c>
      <c r="C214" s="9">
        <v>11087.6</v>
      </c>
      <c r="D214" s="8">
        <f t="shared" si="27"/>
        <v>1.8593936993385844E-5</v>
      </c>
      <c r="E214" s="32">
        <f t="shared" si="30"/>
        <v>75251</v>
      </c>
      <c r="F214" s="10">
        <f t="shared" si="31"/>
        <v>142185</v>
      </c>
      <c r="G214" s="10">
        <f t="shared" si="32"/>
        <v>18752</v>
      </c>
      <c r="H214" s="9">
        <f t="shared" si="33"/>
        <v>818</v>
      </c>
      <c r="I214" s="9">
        <f t="shared" si="34"/>
        <v>3321</v>
      </c>
      <c r="J214" s="9">
        <f t="shared" si="35"/>
        <v>4139</v>
      </c>
      <c r="K214" s="9">
        <f t="shared" si="28"/>
        <v>-28699</v>
      </c>
      <c r="L214" s="9">
        <f t="shared" si="29"/>
        <v>5632</v>
      </c>
    </row>
    <row r="215" spans="1:12" x14ac:dyDescent="0.3">
      <c r="A215" s="29" t="s">
        <v>434</v>
      </c>
      <c r="B215" s="5" t="s">
        <v>435</v>
      </c>
      <c r="C215" s="9">
        <v>7223.97</v>
      </c>
      <c r="D215" s="8">
        <f t="shared" si="27"/>
        <v>1.2114618404533852E-5</v>
      </c>
      <c r="E215" s="32">
        <f t="shared" si="30"/>
        <v>49029</v>
      </c>
      <c r="F215" s="10">
        <f t="shared" si="31"/>
        <v>92639</v>
      </c>
      <c r="G215" s="10">
        <f t="shared" si="32"/>
        <v>12218</v>
      </c>
      <c r="H215" s="9">
        <f t="shared" si="33"/>
        <v>533</v>
      </c>
      <c r="I215" s="9">
        <f t="shared" si="34"/>
        <v>2164</v>
      </c>
      <c r="J215" s="9">
        <f t="shared" si="35"/>
        <v>2697</v>
      </c>
      <c r="K215" s="9">
        <f t="shared" si="28"/>
        <v>-18698</v>
      </c>
      <c r="L215" s="9">
        <f t="shared" si="29"/>
        <v>3670</v>
      </c>
    </row>
    <row r="216" spans="1:12" x14ac:dyDescent="0.3">
      <c r="A216" s="29" t="s">
        <v>436</v>
      </c>
      <c r="B216" s="5" t="s">
        <v>437</v>
      </c>
      <c r="C216" s="9">
        <v>8590.6</v>
      </c>
      <c r="D216" s="8">
        <f t="shared" si="27"/>
        <v>1.4406460833307519E-5</v>
      </c>
      <c r="E216" s="32">
        <f t="shared" si="30"/>
        <v>58304</v>
      </c>
      <c r="F216" s="10">
        <f t="shared" si="31"/>
        <v>110164</v>
      </c>
      <c r="G216" s="10">
        <f t="shared" si="32"/>
        <v>14529</v>
      </c>
      <c r="H216" s="9">
        <f t="shared" si="33"/>
        <v>634</v>
      </c>
      <c r="I216" s="9">
        <f t="shared" si="34"/>
        <v>2573</v>
      </c>
      <c r="J216" s="9">
        <f t="shared" si="35"/>
        <v>3207</v>
      </c>
      <c r="K216" s="9">
        <f t="shared" si="28"/>
        <v>-22236</v>
      </c>
      <c r="L216" s="9">
        <f t="shared" si="29"/>
        <v>4364</v>
      </c>
    </row>
    <row r="217" spans="1:12" x14ac:dyDescent="0.3">
      <c r="A217" s="29" t="s">
        <v>438</v>
      </c>
      <c r="B217" s="5" t="s">
        <v>439</v>
      </c>
      <c r="C217" s="9">
        <v>4686.72</v>
      </c>
      <c r="D217" s="8">
        <f t="shared" si="27"/>
        <v>7.859642879039766E-6</v>
      </c>
      <c r="E217" s="32">
        <f t="shared" si="30"/>
        <v>31809</v>
      </c>
      <c r="F217" s="10">
        <f t="shared" si="31"/>
        <v>60102</v>
      </c>
      <c r="G217" s="10">
        <f t="shared" si="32"/>
        <v>7927</v>
      </c>
      <c r="H217" s="9">
        <f t="shared" si="33"/>
        <v>346</v>
      </c>
      <c r="I217" s="9">
        <f t="shared" si="34"/>
        <v>1404</v>
      </c>
      <c r="J217" s="9">
        <f t="shared" si="35"/>
        <v>1750</v>
      </c>
      <c r="K217" s="9">
        <f t="shared" si="28"/>
        <v>-12131</v>
      </c>
      <c r="L217" s="9">
        <f t="shared" si="29"/>
        <v>2381</v>
      </c>
    </row>
    <row r="218" spans="1:12" x14ac:dyDescent="0.3">
      <c r="A218" s="29" t="s">
        <v>440</v>
      </c>
      <c r="B218" s="5" t="s">
        <v>441</v>
      </c>
      <c r="C218" s="9">
        <v>22.33</v>
      </c>
      <c r="D218" s="8">
        <f t="shared" si="27"/>
        <v>3.7447474030656395E-8</v>
      </c>
      <c r="E218" s="32">
        <f t="shared" si="30"/>
        <v>152</v>
      </c>
      <c r="F218" s="10">
        <f t="shared" si="31"/>
        <v>286</v>
      </c>
      <c r="G218" s="10">
        <f t="shared" si="32"/>
        <v>38</v>
      </c>
      <c r="H218" s="9">
        <f t="shared" si="33"/>
        <v>2</v>
      </c>
      <c r="I218" s="9">
        <f t="shared" si="34"/>
        <v>7</v>
      </c>
      <c r="J218" s="9">
        <f t="shared" si="35"/>
        <v>9</v>
      </c>
      <c r="K218" s="9">
        <f t="shared" si="28"/>
        <v>-58</v>
      </c>
      <c r="L218" s="9">
        <f t="shared" si="29"/>
        <v>11</v>
      </c>
    </row>
    <row r="219" spans="1:12" x14ac:dyDescent="0.3">
      <c r="A219" s="29" t="s">
        <v>442</v>
      </c>
      <c r="B219" s="5" t="s">
        <v>443</v>
      </c>
      <c r="C219" s="9">
        <v>107.16</v>
      </c>
      <c r="D219" s="8">
        <f t="shared" si="27"/>
        <v>1.7970762727833138E-7</v>
      </c>
      <c r="E219" s="32">
        <f t="shared" si="30"/>
        <v>727</v>
      </c>
      <c r="F219" s="10">
        <f t="shared" si="31"/>
        <v>1374</v>
      </c>
      <c r="G219" s="10">
        <f t="shared" si="32"/>
        <v>181</v>
      </c>
      <c r="H219" s="9">
        <f t="shared" si="33"/>
        <v>8</v>
      </c>
      <c r="I219" s="9">
        <f t="shared" si="34"/>
        <v>32</v>
      </c>
      <c r="J219" s="9">
        <f t="shared" si="35"/>
        <v>40</v>
      </c>
      <c r="K219" s="9">
        <f t="shared" si="28"/>
        <v>-277</v>
      </c>
      <c r="L219" s="9">
        <f t="shared" si="29"/>
        <v>54</v>
      </c>
    </row>
    <row r="220" spans="1:12" x14ac:dyDescent="0.3">
      <c r="A220" s="29" t="s">
        <v>444</v>
      </c>
      <c r="B220" s="5" t="s">
        <v>445</v>
      </c>
      <c r="C220" s="9">
        <v>187.56</v>
      </c>
      <c r="D220" s="8">
        <f t="shared" si="27"/>
        <v>3.1453865782310412E-7</v>
      </c>
      <c r="E220" s="32">
        <f t="shared" si="30"/>
        <v>1273</v>
      </c>
      <c r="F220" s="10">
        <f t="shared" si="31"/>
        <v>2405</v>
      </c>
      <c r="G220" s="10">
        <f t="shared" si="32"/>
        <v>317</v>
      </c>
      <c r="H220" s="9">
        <f t="shared" si="33"/>
        <v>14</v>
      </c>
      <c r="I220" s="9">
        <f t="shared" si="34"/>
        <v>56</v>
      </c>
      <c r="J220" s="9">
        <f t="shared" si="35"/>
        <v>70</v>
      </c>
      <c r="K220" s="9">
        <f t="shared" si="28"/>
        <v>-485</v>
      </c>
      <c r="L220" s="9">
        <f t="shared" si="29"/>
        <v>95</v>
      </c>
    </row>
    <row r="221" spans="1:12" x14ac:dyDescent="0.3">
      <c r="A221" s="29" t="s">
        <v>446</v>
      </c>
      <c r="B221" s="5" t="s">
        <v>447</v>
      </c>
      <c r="C221" s="9">
        <v>428.7</v>
      </c>
      <c r="D221" s="8">
        <f t="shared" si="27"/>
        <v>7.1893112928537383E-7</v>
      </c>
      <c r="E221" s="32">
        <f t="shared" si="30"/>
        <v>2910</v>
      </c>
      <c r="F221" s="10">
        <f t="shared" si="31"/>
        <v>5498</v>
      </c>
      <c r="G221" s="10">
        <f t="shared" si="32"/>
        <v>725</v>
      </c>
      <c r="H221" s="9">
        <f t="shared" si="33"/>
        <v>32</v>
      </c>
      <c r="I221" s="9">
        <f t="shared" si="34"/>
        <v>128</v>
      </c>
      <c r="J221" s="9">
        <f t="shared" si="35"/>
        <v>160</v>
      </c>
      <c r="K221" s="9">
        <f t="shared" si="28"/>
        <v>-1110</v>
      </c>
      <c r="L221" s="9">
        <f t="shared" si="29"/>
        <v>218</v>
      </c>
    </row>
    <row r="222" spans="1:12" x14ac:dyDescent="0.3">
      <c r="A222" s="29" t="s">
        <v>448</v>
      </c>
      <c r="B222" s="5" t="s">
        <v>449</v>
      </c>
      <c r="C222" s="9">
        <v>207.88</v>
      </c>
      <c r="D222" s="8">
        <f t="shared" si="27"/>
        <v>3.4861535609014119E-7</v>
      </c>
      <c r="E222" s="32">
        <f t="shared" si="30"/>
        <v>1411</v>
      </c>
      <c r="F222" s="10">
        <f t="shared" si="31"/>
        <v>2666</v>
      </c>
      <c r="G222" s="10">
        <f t="shared" si="32"/>
        <v>352</v>
      </c>
      <c r="H222" s="9">
        <f t="shared" si="33"/>
        <v>15</v>
      </c>
      <c r="I222" s="9">
        <f t="shared" si="34"/>
        <v>62</v>
      </c>
      <c r="J222" s="9">
        <f t="shared" si="35"/>
        <v>77</v>
      </c>
      <c r="K222" s="9">
        <f t="shared" si="28"/>
        <v>-538</v>
      </c>
      <c r="L222" s="9">
        <f t="shared" si="29"/>
        <v>106</v>
      </c>
    </row>
    <row r="223" spans="1:12" x14ac:dyDescent="0.3">
      <c r="A223" s="29" t="s">
        <v>450</v>
      </c>
      <c r="B223" s="5" t="s">
        <v>451</v>
      </c>
      <c r="C223" s="9">
        <v>11545.52</v>
      </c>
      <c r="D223" s="8">
        <f t="shared" si="27"/>
        <v>1.9361870146458759E-5</v>
      </c>
      <c r="E223" s="32">
        <f t="shared" si="30"/>
        <v>78359</v>
      </c>
      <c r="F223" s="10">
        <f t="shared" si="31"/>
        <v>148057</v>
      </c>
      <c r="G223" s="10">
        <f t="shared" si="32"/>
        <v>19527</v>
      </c>
      <c r="H223" s="9">
        <f t="shared" si="33"/>
        <v>852</v>
      </c>
      <c r="I223" s="9">
        <f t="shared" si="34"/>
        <v>3458</v>
      </c>
      <c r="J223" s="9">
        <f t="shared" si="35"/>
        <v>4310</v>
      </c>
      <c r="K223" s="9">
        <f t="shared" si="28"/>
        <v>-29884</v>
      </c>
      <c r="L223" s="9">
        <f t="shared" si="29"/>
        <v>5865</v>
      </c>
    </row>
    <row r="224" spans="1:12" x14ac:dyDescent="0.3">
      <c r="A224" s="29" t="s">
        <v>452</v>
      </c>
      <c r="B224" s="5" t="s">
        <v>453</v>
      </c>
      <c r="C224" s="9">
        <v>769.87</v>
      </c>
      <c r="D224" s="8">
        <f t="shared" si="27"/>
        <v>1.2910741975808976E-6</v>
      </c>
      <c r="E224" s="32">
        <f t="shared" si="30"/>
        <v>5225</v>
      </c>
      <c r="F224" s="10">
        <f t="shared" si="31"/>
        <v>9873</v>
      </c>
      <c r="G224" s="10">
        <f t="shared" si="32"/>
        <v>1302</v>
      </c>
      <c r="H224" s="9">
        <f t="shared" si="33"/>
        <v>57</v>
      </c>
      <c r="I224" s="9">
        <f t="shared" si="34"/>
        <v>231</v>
      </c>
      <c r="J224" s="9">
        <f t="shared" si="35"/>
        <v>288</v>
      </c>
      <c r="K224" s="9">
        <f t="shared" si="28"/>
        <v>-1993</v>
      </c>
      <c r="L224" s="9">
        <f t="shared" si="29"/>
        <v>391</v>
      </c>
    </row>
    <row r="225" spans="1:12" x14ac:dyDescent="0.3">
      <c r="A225" s="29" t="s">
        <v>454</v>
      </c>
      <c r="B225" s="5" t="s">
        <v>455</v>
      </c>
      <c r="C225" s="9">
        <v>821625.93</v>
      </c>
      <c r="D225" s="8">
        <f t="shared" si="27"/>
        <v>1.3778690405995932E-3</v>
      </c>
      <c r="E225" s="32">
        <f t="shared" si="30"/>
        <v>5576353</v>
      </c>
      <c r="F225" s="10">
        <f t="shared" si="31"/>
        <v>10536363</v>
      </c>
      <c r="G225" s="10">
        <f t="shared" si="32"/>
        <v>1389591</v>
      </c>
      <c r="H225" s="9">
        <f t="shared" si="33"/>
        <v>60604</v>
      </c>
      <c r="I225" s="9">
        <f t="shared" si="34"/>
        <v>246097</v>
      </c>
      <c r="J225" s="9">
        <f t="shared" si="35"/>
        <v>306701</v>
      </c>
      <c r="K225" s="9">
        <f t="shared" si="28"/>
        <v>-2126661</v>
      </c>
      <c r="L225" s="9">
        <f t="shared" si="29"/>
        <v>417376</v>
      </c>
    </row>
    <row r="226" spans="1:12" x14ac:dyDescent="0.3">
      <c r="A226" s="29" t="s">
        <v>456</v>
      </c>
      <c r="B226" s="5" t="s">
        <v>457</v>
      </c>
      <c r="C226" s="9">
        <v>215992.14</v>
      </c>
      <c r="D226" s="8">
        <f t="shared" si="27"/>
        <v>3.6221943813147793E-4</v>
      </c>
      <c r="E226" s="32">
        <f t="shared" si="30"/>
        <v>1465933</v>
      </c>
      <c r="F226" s="10">
        <f t="shared" si="31"/>
        <v>2769839</v>
      </c>
      <c r="G226" s="10">
        <f t="shared" si="32"/>
        <v>365301</v>
      </c>
      <c r="H226" s="9">
        <f t="shared" si="33"/>
        <v>15932</v>
      </c>
      <c r="I226" s="9">
        <f t="shared" si="34"/>
        <v>64695</v>
      </c>
      <c r="J226" s="9">
        <f t="shared" si="35"/>
        <v>80627</v>
      </c>
      <c r="K226" s="9">
        <f t="shared" si="28"/>
        <v>-559065</v>
      </c>
      <c r="L226" s="9">
        <f t="shared" si="29"/>
        <v>109721</v>
      </c>
    </row>
    <row r="227" spans="1:12" x14ac:dyDescent="0.3">
      <c r="A227" s="29" t="s">
        <v>458</v>
      </c>
      <c r="B227" s="5" t="s">
        <v>459</v>
      </c>
      <c r="C227" s="9">
        <v>122648.87</v>
      </c>
      <c r="D227" s="8">
        <f t="shared" si="27"/>
        <v>2.0568250668223702E-4</v>
      </c>
      <c r="E227" s="32">
        <f t="shared" si="30"/>
        <v>832415</v>
      </c>
      <c r="F227" s="10">
        <f t="shared" si="31"/>
        <v>1572824</v>
      </c>
      <c r="G227" s="10">
        <f t="shared" si="32"/>
        <v>207432</v>
      </c>
      <c r="H227" s="9">
        <f t="shared" si="33"/>
        <v>9047</v>
      </c>
      <c r="I227" s="9">
        <f t="shared" si="34"/>
        <v>36736</v>
      </c>
      <c r="J227" s="9">
        <f t="shared" si="35"/>
        <v>45783</v>
      </c>
      <c r="K227" s="9">
        <f t="shared" si="28"/>
        <v>-317459</v>
      </c>
      <c r="L227" s="9">
        <f t="shared" si="29"/>
        <v>62304</v>
      </c>
    </row>
    <row r="228" spans="1:12" x14ac:dyDescent="0.3">
      <c r="A228" s="29" t="s">
        <v>460</v>
      </c>
      <c r="B228" s="5" t="s">
        <v>461</v>
      </c>
      <c r="C228" s="9">
        <v>18710.509999999998</v>
      </c>
      <c r="D228" s="8">
        <f t="shared" si="27"/>
        <v>3.137757892186909E-5</v>
      </c>
      <c r="E228" s="32">
        <f t="shared" si="30"/>
        <v>126988</v>
      </c>
      <c r="F228" s="10">
        <f t="shared" si="31"/>
        <v>239940</v>
      </c>
      <c r="G228" s="10">
        <f t="shared" si="32"/>
        <v>31645</v>
      </c>
      <c r="H228" s="9">
        <f t="shared" si="33"/>
        <v>1380</v>
      </c>
      <c r="I228" s="9">
        <f t="shared" si="34"/>
        <v>5604</v>
      </c>
      <c r="J228" s="9">
        <f t="shared" si="35"/>
        <v>6984</v>
      </c>
      <c r="K228" s="9">
        <f t="shared" si="28"/>
        <v>-48429</v>
      </c>
      <c r="L228" s="9">
        <f t="shared" si="29"/>
        <v>9505</v>
      </c>
    </row>
    <row r="229" spans="1:12" x14ac:dyDescent="0.3">
      <c r="A229" s="29" t="s">
        <v>462</v>
      </c>
      <c r="B229" s="5" t="s">
        <v>463</v>
      </c>
      <c r="C229" s="9">
        <v>164951.67999999999</v>
      </c>
      <c r="D229" s="8">
        <f t="shared" si="27"/>
        <v>2.7662444035437281E-4</v>
      </c>
      <c r="E229" s="32">
        <f t="shared" si="30"/>
        <v>1119523</v>
      </c>
      <c r="F229" s="10">
        <f t="shared" si="31"/>
        <v>2115307</v>
      </c>
      <c r="G229" s="10">
        <f t="shared" si="32"/>
        <v>278978</v>
      </c>
      <c r="H229" s="9">
        <f t="shared" si="33"/>
        <v>12167</v>
      </c>
      <c r="I229" s="9">
        <f t="shared" si="34"/>
        <v>49407</v>
      </c>
      <c r="J229" s="9">
        <f t="shared" si="35"/>
        <v>61574</v>
      </c>
      <c r="K229" s="9">
        <f t="shared" si="28"/>
        <v>-426954</v>
      </c>
      <c r="L229" s="9">
        <f t="shared" si="29"/>
        <v>83793</v>
      </c>
    </row>
    <row r="230" spans="1:12" x14ac:dyDescent="0.3">
      <c r="A230" s="29" t="s">
        <v>464</v>
      </c>
      <c r="B230" s="5" t="s">
        <v>465</v>
      </c>
      <c r="C230" s="9">
        <v>5732.44</v>
      </c>
      <c r="D230" s="8">
        <f t="shared" si="27"/>
        <v>9.6133183176128955E-6</v>
      </c>
      <c r="E230" s="32">
        <f t="shared" si="30"/>
        <v>38906</v>
      </c>
      <c r="F230" s="10">
        <f t="shared" si="31"/>
        <v>73512</v>
      </c>
      <c r="G230" s="10">
        <f t="shared" si="32"/>
        <v>9695</v>
      </c>
      <c r="H230" s="9">
        <f t="shared" si="33"/>
        <v>423</v>
      </c>
      <c r="I230" s="9">
        <f t="shared" si="34"/>
        <v>1717</v>
      </c>
      <c r="J230" s="9">
        <f t="shared" si="35"/>
        <v>2140</v>
      </c>
      <c r="K230" s="9">
        <f t="shared" si="28"/>
        <v>-14838</v>
      </c>
      <c r="L230" s="9">
        <f t="shared" si="29"/>
        <v>2912</v>
      </c>
    </row>
    <row r="231" spans="1:12" x14ac:dyDescent="0.3">
      <c r="A231" s="29" t="s">
        <v>466</v>
      </c>
      <c r="B231" s="5" t="s">
        <v>467</v>
      </c>
      <c r="C231" s="9">
        <v>428418.7</v>
      </c>
      <c r="D231" s="8">
        <f t="shared" si="27"/>
        <v>7.1845938837875392E-4</v>
      </c>
      <c r="E231" s="32">
        <f t="shared" si="30"/>
        <v>2907666</v>
      </c>
      <c r="F231" s="10">
        <f t="shared" si="31"/>
        <v>5493954</v>
      </c>
      <c r="G231" s="10">
        <f t="shared" si="32"/>
        <v>724572</v>
      </c>
      <c r="H231" s="9">
        <f t="shared" si="33"/>
        <v>31601</v>
      </c>
      <c r="I231" s="9">
        <f t="shared" si="34"/>
        <v>128322</v>
      </c>
      <c r="J231" s="9">
        <f t="shared" si="35"/>
        <v>159923</v>
      </c>
      <c r="K231" s="9">
        <f t="shared" si="28"/>
        <v>-1108900</v>
      </c>
      <c r="L231" s="9">
        <f t="shared" si="29"/>
        <v>217631</v>
      </c>
    </row>
    <row r="232" spans="1:12" x14ac:dyDescent="0.3">
      <c r="A232" s="29" t="s">
        <v>468</v>
      </c>
      <c r="B232" s="5" t="s">
        <v>469</v>
      </c>
      <c r="C232" s="9">
        <v>11742.47</v>
      </c>
      <c r="D232" s="8">
        <f t="shared" si="27"/>
        <v>1.9692155861207428E-5</v>
      </c>
      <c r="E232" s="32">
        <f t="shared" si="30"/>
        <v>79696</v>
      </c>
      <c r="F232" s="10">
        <f t="shared" si="31"/>
        <v>150583</v>
      </c>
      <c r="G232" s="10">
        <f t="shared" si="32"/>
        <v>19860</v>
      </c>
      <c r="H232" s="9">
        <f t="shared" si="33"/>
        <v>866</v>
      </c>
      <c r="I232" s="9">
        <f t="shared" si="34"/>
        <v>3517</v>
      </c>
      <c r="J232" s="9">
        <f t="shared" si="35"/>
        <v>4383</v>
      </c>
      <c r="K232" s="9">
        <f t="shared" si="28"/>
        <v>-30394</v>
      </c>
      <c r="L232" s="9">
        <f t="shared" si="29"/>
        <v>5965</v>
      </c>
    </row>
    <row r="233" spans="1:12" x14ac:dyDescent="0.3">
      <c r="A233" s="29" t="s">
        <v>470</v>
      </c>
      <c r="B233" s="5" t="s">
        <v>471</v>
      </c>
      <c r="C233" s="9">
        <v>21166.02</v>
      </c>
      <c r="D233" s="8">
        <f t="shared" si="27"/>
        <v>3.5495476232975999E-5</v>
      </c>
      <c r="E233" s="32">
        <f t="shared" si="30"/>
        <v>143653</v>
      </c>
      <c r="F233" s="10">
        <f t="shared" si="31"/>
        <v>271429</v>
      </c>
      <c r="G233" s="10">
        <f t="shared" si="32"/>
        <v>35797</v>
      </c>
      <c r="H233" s="9">
        <f t="shared" si="33"/>
        <v>1561</v>
      </c>
      <c r="I233" s="9">
        <f t="shared" si="34"/>
        <v>6340</v>
      </c>
      <c r="J233" s="9">
        <f t="shared" si="35"/>
        <v>7901</v>
      </c>
      <c r="K233" s="9">
        <f t="shared" si="28"/>
        <v>-54785</v>
      </c>
      <c r="L233" s="9">
        <f t="shared" si="29"/>
        <v>10752</v>
      </c>
    </row>
    <row r="234" spans="1:12" x14ac:dyDescent="0.3">
      <c r="A234" s="29" t="s">
        <v>472</v>
      </c>
      <c r="B234" s="5" t="s">
        <v>473</v>
      </c>
      <c r="C234" s="9">
        <v>6498.37</v>
      </c>
      <c r="D234" s="8">
        <f t="shared" si="27"/>
        <v>1.0897785123895953E-5</v>
      </c>
      <c r="E234" s="32">
        <f t="shared" si="30"/>
        <v>44104</v>
      </c>
      <c r="F234" s="10">
        <f t="shared" si="31"/>
        <v>83334</v>
      </c>
      <c r="G234" s="10">
        <f t="shared" si="32"/>
        <v>10990</v>
      </c>
      <c r="H234" s="9">
        <f t="shared" si="33"/>
        <v>479</v>
      </c>
      <c r="I234" s="9">
        <f t="shared" si="34"/>
        <v>1946</v>
      </c>
      <c r="J234" s="9">
        <f t="shared" si="35"/>
        <v>2425</v>
      </c>
      <c r="K234" s="9">
        <f t="shared" si="28"/>
        <v>-16820</v>
      </c>
      <c r="L234" s="9">
        <f t="shared" si="29"/>
        <v>3301</v>
      </c>
    </row>
    <row r="235" spans="1:12" x14ac:dyDescent="0.3">
      <c r="A235" s="29" t="s">
        <v>474</v>
      </c>
      <c r="B235" s="5" t="s">
        <v>475</v>
      </c>
      <c r="C235" s="9">
        <v>3703.17</v>
      </c>
      <c r="D235" s="8">
        <f t="shared" si="27"/>
        <v>6.2102267087373872E-6</v>
      </c>
      <c r="E235" s="32">
        <f t="shared" si="30"/>
        <v>25133</v>
      </c>
      <c r="F235" s="10">
        <f t="shared" si="31"/>
        <v>47489</v>
      </c>
      <c r="G235" s="10">
        <f t="shared" si="32"/>
        <v>6263</v>
      </c>
      <c r="H235" s="9">
        <f t="shared" si="33"/>
        <v>273</v>
      </c>
      <c r="I235" s="9">
        <f t="shared" si="34"/>
        <v>1109</v>
      </c>
      <c r="J235" s="9">
        <f t="shared" si="35"/>
        <v>1382</v>
      </c>
      <c r="K235" s="9">
        <f t="shared" si="28"/>
        <v>-9585</v>
      </c>
      <c r="L235" s="9">
        <f t="shared" si="29"/>
        <v>1881</v>
      </c>
    </row>
    <row r="236" spans="1:12" x14ac:dyDescent="0.3">
      <c r="A236" s="29" t="s">
        <v>476</v>
      </c>
      <c r="B236" s="5" t="s">
        <v>477</v>
      </c>
      <c r="C236" s="9">
        <v>1965.49</v>
      </c>
      <c r="D236" s="8">
        <f t="shared" si="27"/>
        <v>3.2961323659881258E-6</v>
      </c>
      <c r="E236" s="32">
        <f t="shared" si="30"/>
        <v>13340</v>
      </c>
      <c r="F236" s="10">
        <f t="shared" si="31"/>
        <v>25205</v>
      </c>
      <c r="G236" s="10">
        <f t="shared" si="32"/>
        <v>3324</v>
      </c>
      <c r="H236" s="9">
        <f t="shared" si="33"/>
        <v>145</v>
      </c>
      <c r="I236" s="9">
        <f t="shared" si="34"/>
        <v>589</v>
      </c>
      <c r="J236" s="9">
        <f t="shared" si="35"/>
        <v>734</v>
      </c>
      <c r="K236" s="9">
        <f t="shared" si="28"/>
        <v>-5087</v>
      </c>
      <c r="L236" s="9">
        <f t="shared" si="29"/>
        <v>998</v>
      </c>
    </row>
    <row r="237" spans="1:12" x14ac:dyDescent="0.3">
      <c r="A237" s="29" t="s">
        <v>478</v>
      </c>
      <c r="B237" s="5" t="s">
        <v>479</v>
      </c>
      <c r="C237" s="9">
        <v>337.56</v>
      </c>
      <c r="D237" s="8">
        <f t="shared" si="27"/>
        <v>5.6608908794394874E-7</v>
      </c>
      <c r="E237" s="32">
        <f t="shared" si="30"/>
        <v>2291</v>
      </c>
      <c r="F237" s="10">
        <f t="shared" si="31"/>
        <v>4329</v>
      </c>
      <c r="G237" s="10">
        <f t="shared" si="32"/>
        <v>571</v>
      </c>
      <c r="H237" s="9">
        <f t="shared" si="33"/>
        <v>25</v>
      </c>
      <c r="I237" s="9">
        <f t="shared" si="34"/>
        <v>101</v>
      </c>
      <c r="J237" s="9">
        <f t="shared" si="35"/>
        <v>126</v>
      </c>
      <c r="K237" s="9">
        <f t="shared" si="28"/>
        <v>-874</v>
      </c>
      <c r="L237" s="9">
        <f t="shared" si="29"/>
        <v>171</v>
      </c>
    </row>
    <row r="238" spans="1:12" x14ac:dyDescent="0.3">
      <c r="A238" s="29" t="s">
        <v>480</v>
      </c>
      <c r="B238" s="5" t="s">
        <v>481</v>
      </c>
      <c r="C238" s="9">
        <v>109342.52</v>
      </c>
      <c r="D238" s="8">
        <f t="shared" si="27"/>
        <v>1.8336771957664703E-4</v>
      </c>
      <c r="E238" s="32">
        <f t="shared" si="30"/>
        <v>742105</v>
      </c>
      <c r="F238" s="10">
        <f t="shared" si="31"/>
        <v>1402186</v>
      </c>
      <c r="G238" s="10">
        <f t="shared" si="32"/>
        <v>184928</v>
      </c>
      <c r="H238" s="9">
        <f t="shared" si="33"/>
        <v>8065</v>
      </c>
      <c r="I238" s="9">
        <f t="shared" si="34"/>
        <v>32751</v>
      </c>
      <c r="J238" s="9">
        <f t="shared" si="35"/>
        <v>40816</v>
      </c>
      <c r="K238" s="9">
        <f t="shared" si="28"/>
        <v>-283017</v>
      </c>
      <c r="L238" s="9">
        <f t="shared" si="29"/>
        <v>55545</v>
      </c>
    </row>
    <row r="239" spans="1:12" x14ac:dyDescent="0.3">
      <c r="A239" s="29" t="s">
        <v>482</v>
      </c>
      <c r="B239" s="5" t="s">
        <v>483</v>
      </c>
      <c r="C239" s="9">
        <v>323843.92</v>
      </c>
      <c r="D239" s="8">
        <f t="shared" si="27"/>
        <v>5.4308718245346926E-4</v>
      </c>
      <c r="E239" s="32">
        <f t="shared" si="30"/>
        <v>2197920</v>
      </c>
      <c r="F239" s="10">
        <f t="shared" si="31"/>
        <v>4152908</v>
      </c>
      <c r="G239" s="10">
        <f t="shared" si="32"/>
        <v>547708</v>
      </c>
      <c r="H239" s="9">
        <f t="shared" si="33"/>
        <v>23887</v>
      </c>
      <c r="I239" s="9">
        <f t="shared" si="34"/>
        <v>96999</v>
      </c>
      <c r="J239" s="9">
        <f t="shared" si="35"/>
        <v>120886</v>
      </c>
      <c r="K239" s="9">
        <f t="shared" si="28"/>
        <v>-838223</v>
      </c>
      <c r="L239" s="9">
        <f t="shared" si="29"/>
        <v>164509</v>
      </c>
    </row>
    <row r="240" spans="1:12" x14ac:dyDescent="0.3">
      <c r="A240" s="29" t="s">
        <v>484</v>
      </c>
      <c r="B240" s="5" t="s">
        <v>485</v>
      </c>
      <c r="C240" s="9">
        <v>277757.06</v>
      </c>
      <c r="D240" s="8">
        <f t="shared" si="27"/>
        <v>4.6579938608067495E-4</v>
      </c>
      <c r="E240" s="32">
        <f t="shared" si="30"/>
        <v>1885130</v>
      </c>
      <c r="F240" s="10">
        <f t="shared" si="31"/>
        <v>3561900</v>
      </c>
      <c r="G240" s="10">
        <f t="shared" si="32"/>
        <v>469762</v>
      </c>
      <c r="H240" s="9">
        <f t="shared" si="33"/>
        <v>20488</v>
      </c>
      <c r="I240" s="9">
        <f t="shared" si="34"/>
        <v>83195</v>
      </c>
      <c r="J240" s="9">
        <f t="shared" si="35"/>
        <v>103683</v>
      </c>
      <c r="K240" s="9">
        <f t="shared" si="28"/>
        <v>-718934</v>
      </c>
      <c r="L240" s="9">
        <f t="shared" si="29"/>
        <v>141097</v>
      </c>
    </row>
    <row r="241" spans="1:12" x14ac:dyDescent="0.3">
      <c r="A241" s="29" t="s">
        <v>486</v>
      </c>
      <c r="B241" s="5" t="s">
        <v>487</v>
      </c>
      <c r="C241" s="9">
        <v>360534.77</v>
      </c>
      <c r="D241" s="8">
        <f t="shared" si="27"/>
        <v>6.0461784311346522E-4</v>
      </c>
      <c r="E241" s="32">
        <f t="shared" si="30"/>
        <v>2446940</v>
      </c>
      <c r="F241" s="10">
        <f t="shared" si="31"/>
        <v>4623424</v>
      </c>
      <c r="G241" s="10">
        <f t="shared" si="32"/>
        <v>609762</v>
      </c>
      <c r="H241" s="9">
        <f t="shared" si="33"/>
        <v>26593</v>
      </c>
      <c r="I241" s="9">
        <f t="shared" si="34"/>
        <v>107989</v>
      </c>
      <c r="J241" s="9">
        <f t="shared" si="35"/>
        <v>134582</v>
      </c>
      <c r="K241" s="9">
        <f t="shared" si="28"/>
        <v>-933192</v>
      </c>
      <c r="L241" s="9">
        <f t="shared" si="29"/>
        <v>183147</v>
      </c>
    </row>
    <row r="242" spans="1:12" x14ac:dyDescent="0.3">
      <c r="A242" s="29" t="s">
        <v>488</v>
      </c>
      <c r="B242" s="5" t="s">
        <v>489</v>
      </c>
      <c r="C242" s="9">
        <v>10272.35</v>
      </c>
      <c r="D242" s="8">
        <f t="shared" si="27"/>
        <v>1.7226760405679054E-5</v>
      </c>
      <c r="E242" s="32">
        <f t="shared" si="30"/>
        <v>69718</v>
      </c>
      <c r="F242" s="10">
        <f t="shared" si="31"/>
        <v>131731</v>
      </c>
      <c r="G242" s="10">
        <f t="shared" si="32"/>
        <v>17373</v>
      </c>
      <c r="H242" s="9">
        <f t="shared" si="33"/>
        <v>758</v>
      </c>
      <c r="I242" s="9">
        <f t="shared" si="34"/>
        <v>3077</v>
      </c>
      <c r="J242" s="9">
        <f t="shared" si="35"/>
        <v>3835</v>
      </c>
      <c r="K242" s="9">
        <f t="shared" si="28"/>
        <v>-26589</v>
      </c>
      <c r="L242" s="9">
        <f t="shared" si="29"/>
        <v>5218</v>
      </c>
    </row>
    <row r="243" spans="1:12" x14ac:dyDescent="0.3">
      <c r="A243" s="29" t="s">
        <v>490</v>
      </c>
      <c r="B243" s="5" t="s">
        <v>491</v>
      </c>
      <c r="C243" s="9">
        <v>1131.5899999999999</v>
      </c>
      <c r="D243" s="8">
        <f t="shared" si="27"/>
        <v>1.8976796748029769E-6</v>
      </c>
      <c r="E243" s="32">
        <f t="shared" si="30"/>
        <v>7680</v>
      </c>
      <c r="F243" s="10">
        <f t="shared" si="31"/>
        <v>14511</v>
      </c>
      <c r="G243" s="10">
        <f t="shared" si="32"/>
        <v>1914</v>
      </c>
      <c r="H243" s="9">
        <f t="shared" si="33"/>
        <v>83</v>
      </c>
      <c r="I243" s="9">
        <f t="shared" si="34"/>
        <v>339</v>
      </c>
      <c r="J243" s="9">
        <f t="shared" si="35"/>
        <v>422</v>
      </c>
      <c r="K243" s="9">
        <f t="shared" si="28"/>
        <v>-2929</v>
      </c>
      <c r="L243" s="9">
        <f t="shared" si="29"/>
        <v>575</v>
      </c>
    </row>
    <row r="244" spans="1:12" x14ac:dyDescent="0.3">
      <c r="A244" s="29" t="s">
        <v>492</v>
      </c>
      <c r="B244" s="5" t="s">
        <v>493</v>
      </c>
      <c r="C244" s="9">
        <v>128879.8</v>
      </c>
      <c r="D244" s="8">
        <f t="shared" si="27"/>
        <v>2.161317941592562E-4</v>
      </c>
      <c r="E244" s="32">
        <f t="shared" si="30"/>
        <v>874704</v>
      </c>
      <c r="F244" s="10">
        <f t="shared" si="31"/>
        <v>1652728</v>
      </c>
      <c r="G244" s="10">
        <f t="shared" si="32"/>
        <v>217971</v>
      </c>
      <c r="H244" s="9">
        <f t="shared" si="33"/>
        <v>9506</v>
      </c>
      <c r="I244" s="9">
        <f t="shared" si="34"/>
        <v>38603</v>
      </c>
      <c r="J244" s="9">
        <f t="shared" si="35"/>
        <v>48109</v>
      </c>
      <c r="K244" s="9">
        <f t="shared" si="28"/>
        <v>-333587</v>
      </c>
      <c r="L244" s="9">
        <f t="shared" si="29"/>
        <v>65469</v>
      </c>
    </row>
    <row r="245" spans="1:12" x14ac:dyDescent="0.3">
      <c r="A245" s="29" t="s">
        <v>494</v>
      </c>
      <c r="B245" s="5" t="s">
        <v>495</v>
      </c>
      <c r="C245" s="9">
        <v>39381.64</v>
      </c>
      <c r="D245" s="8">
        <f t="shared" si="27"/>
        <v>6.6043123205761719E-5</v>
      </c>
      <c r="E245" s="32">
        <f t="shared" si="30"/>
        <v>267282</v>
      </c>
      <c r="F245" s="10">
        <f t="shared" si="31"/>
        <v>505022</v>
      </c>
      <c r="G245" s="10">
        <f t="shared" si="32"/>
        <v>66605</v>
      </c>
      <c r="H245" s="9">
        <f t="shared" si="33"/>
        <v>2905</v>
      </c>
      <c r="I245" s="9">
        <f t="shared" si="34"/>
        <v>11796</v>
      </c>
      <c r="J245" s="9">
        <f t="shared" si="35"/>
        <v>14701</v>
      </c>
      <c r="K245" s="9">
        <f t="shared" si="28"/>
        <v>-101934</v>
      </c>
      <c r="L245" s="9">
        <f t="shared" si="29"/>
        <v>20005</v>
      </c>
    </row>
    <row r="246" spans="1:12" x14ac:dyDescent="0.3">
      <c r="A246" s="29" t="s">
        <v>496</v>
      </c>
      <c r="B246" s="5" t="s">
        <v>497</v>
      </c>
      <c r="C246" s="9">
        <v>12928.93</v>
      </c>
      <c r="D246" s="8">
        <f t="shared" si="27"/>
        <v>2.1681852683348609E-5</v>
      </c>
      <c r="E246" s="32">
        <f t="shared" si="30"/>
        <v>87748</v>
      </c>
      <c r="F246" s="10">
        <f t="shared" si="31"/>
        <v>165798</v>
      </c>
      <c r="G246" s="10">
        <f t="shared" si="32"/>
        <v>21866</v>
      </c>
      <c r="H246" s="9">
        <f t="shared" si="33"/>
        <v>954</v>
      </c>
      <c r="I246" s="9">
        <f t="shared" si="34"/>
        <v>3873</v>
      </c>
      <c r="J246" s="9">
        <f t="shared" si="35"/>
        <v>4827</v>
      </c>
      <c r="K246" s="9">
        <f t="shared" si="28"/>
        <v>-33465</v>
      </c>
      <c r="L246" s="9">
        <f t="shared" si="29"/>
        <v>6568</v>
      </c>
    </row>
    <row r="247" spans="1:12" x14ac:dyDescent="0.3">
      <c r="A247" s="29" t="s">
        <v>498</v>
      </c>
      <c r="B247" s="5" t="s">
        <v>499</v>
      </c>
      <c r="C247" s="9">
        <v>9347.2099999999991</v>
      </c>
      <c r="D247" s="8">
        <f t="shared" si="27"/>
        <v>1.567529797286573E-5</v>
      </c>
      <c r="E247" s="32">
        <f t="shared" si="30"/>
        <v>63439</v>
      </c>
      <c r="F247" s="10">
        <f t="shared" si="31"/>
        <v>119867</v>
      </c>
      <c r="G247" s="10">
        <f t="shared" si="32"/>
        <v>15809</v>
      </c>
      <c r="H247" s="9">
        <f t="shared" si="33"/>
        <v>689</v>
      </c>
      <c r="I247" s="9">
        <f t="shared" si="34"/>
        <v>2800</v>
      </c>
      <c r="J247" s="9">
        <f t="shared" si="35"/>
        <v>3489</v>
      </c>
      <c r="K247" s="9">
        <f t="shared" si="28"/>
        <v>-24194</v>
      </c>
      <c r="L247" s="9">
        <f t="shared" si="29"/>
        <v>4748</v>
      </c>
    </row>
    <row r="248" spans="1:12" x14ac:dyDescent="0.3">
      <c r="A248" s="29" t="s">
        <v>500</v>
      </c>
      <c r="B248" s="5" t="s">
        <v>501</v>
      </c>
      <c r="C248" s="9">
        <v>10442.280000000001</v>
      </c>
      <c r="D248" s="8">
        <f t="shared" si="27"/>
        <v>1.7511733502948622E-5</v>
      </c>
      <c r="E248" s="32">
        <f t="shared" si="30"/>
        <v>70871</v>
      </c>
      <c r="F248" s="10">
        <f t="shared" si="31"/>
        <v>133910</v>
      </c>
      <c r="G248" s="10">
        <f t="shared" si="32"/>
        <v>17661</v>
      </c>
      <c r="H248" s="9">
        <f t="shared" si="33"/>
        <v>770</v>
      </c>
      <c r="I248" s="9">
        <f t="shared" si="34"/>
        <v>3128</v>
      </c>
      <c r="J248" s="9">
        <f t="shared" si="35"/>
        <v>3898</v>
      </c>
      <c r="K248" s="9">
        <f t="shared" si="28"/>
        <v>-27028</v>
      </c>
      <c r="L248" s="9">
        <f t="shared" si="29"/>
        <v>5305</v>
      </c>
    </row>
    <row r="249" spans="1:12" x14ac:dyDescent="0.3">
      <c r="A249" s="29" t="s">
        <v>502</v>
      </c>
      <c r="B249" s="5" t="s">
        <v>503</v>
      </c>
      <c r="C249" s="9">
        <v>20505.419999999998</v>
      </c>
      <c r="D249" s="8">
        <f t="shared" si="27"/>
        <v>3.438764813872379E-5</v>
      </c>
      <c r="E249" s="32">
        <f t="shared" si="30"/>
        <v>139170</v>
      </c>
      <c r="F249" s="10">
        <f t="shared" si="31"/>
        <v>262957</v>
      </c>
      <c r="G249" s="10">
        <f t="shared" si="32"/>
        <v>34680</v>
      </c>
      <c r="H249" s="9">
        <f t="shared" si="33"/>
        <v>1513</v>
      </c>
      <c r="I249" s="9">
        <f t="shared" si="34"/>
        <v>6142</v>
      </c>
      <c r="J249" s="9">
        <f t="shared" si="35"/>
        <v>7655</v>
      </c>
      <c r="K249" s="9">
        <f t="shared" si="28"/>
        <v>-53075</v>
      </c>
      <c r="L249" s="9">
        <f t="shared" si="29"/>
        <v>10417</v>
      </c>
    </row>
    <row r="250" spans="1:12" x14ac:dyDescent="0.3">
      <c r="A250" s="29" t="s">
        <v>504</v>
      </c>
      <c r="B250" s="5" t="s">
        <v>505</v>
      </c>
      <c r="C250" s="9">
        <v>8013.1</v>
      </c>
      <c r="D250" s="8">
        <f t="shared" si="27"/>
        <v>1.3437991677342267E-5</v>
      </c>
      <c r="E250" s="32">
        <f t="shared" si="30"/>
        <v>54385</v>
      </c>
      <c r="F250" s="10">
        <f t="shared" si="31"/>
        <v>102758</v>
      </c>
      <c r="G250" s="10">
        <f t="shared" si="32"/>
        <v>13552</v>
      </c>
      <c r="H250" s="9">
        <f t="shared" si="33"/>
        <v>591</v>
      </c>
      <c r="I250" s="9">
        <f t="shared" si="34"/>
        <v>2400</v>
      </c>
      <c r="J250" s="9">
        <f t="shared" si="35"/>
        <v>2991</v>
      </c>
      <c r="K250" s="9">
        <f t="shared" si="28"/>
        <v>-20741</v>
      </c>
      <c r="L250" s="9">
        <f t="shared" si="29"/>
        <v>4071</v>
      </c>
    </row>
    <row r="251" spans="1:12" x14ac:dyDescent="0.3">
      <c r="A251" s="29" t="s">
        <v>506</v>
      </c>
      <c r="B251" s="5" t="s">
        <v>507</v>
      </c>
      <c r="C251" s="9">
        <v>8921.6200000000008</v>
      </c>
      <c r="D251" s="8">
        <f t="shared" si="27"/>
        <v>1.4961582322498199E-5</v>
      </c>
      <c r="E251" s="32">
        <f t="shared" si="30"/>
        <v>60551</v>
      </c>
      <c r="F251" s="10">
        <f t="shared" si="31"/>
        <v>114409</v>
      </c>
      <c r="G251" s="10">
        <f t="shared" si="32"/>
        <v>15089</v>
      </c>
      <c r="H251" s="9">
        <f t="shared" si="33"/>
        <v>658</v>
      </c>
      <c r="I251" s="9">
        <f t="shared" si="34"/>
        <v>2672</v>
      </c>
      <c r="J251" s="9">
        <f t="shared" si="35"/>
        <v>3330</v>
      </c>
      <c r="K251" s="9">
        <f t="shared" si="28"/>
        <v>-23092</v>
      </c>
      <c r="L251" s="9">
        <f t="shared" si="29"/>
        <v>4532</v>
      </c>
    </row>
    <row r="252" spans="1:12" x14ac:dyDescent="0.3">
      <c r="A252" s="29" t="s">
        <v>508</v>
      </c>
      <c r="B252" s="5" t="s">
        <v>509</v>
      </c>
      <c r="C252" s="9">
        <v>2427.67</v>
      </c>
      <c r="D252" s="8">
        <f t="shared" si="27"/>
        <v>4.0712095512764721E-6</v>
      </c>
      <c r="E252" s="32">
        <f t="shared" si="30"/>
        <v>16477</v>
      </c>
      <c r="F252" s="10">
        <f t="shared" si="31"/>
        <v>31132</v>
      </c>
      <c r="G252" s="10">
        <f t="shared" si="32"/>
        <v>4106</v>
      </c>
      <c r="H252" s="9">
        <f t="shared" si="33"/>
        <v>179</v>
      </c>
      <c r="I252" s="9">
        <f t="shared" si="34"/>
        <v>727</v>
      </c>
      <c r="J252" s="9">
        <f t="shared" si="35"/>
        <v>906</v>
      </c>
      <c r="K252" s="9">
        <f t="shared" si="28"/>
        <v>-6284</v>
      </c>
      <c r="L252" s="9">
        <f t="shared" si="29"/>
        <v>1233</v>
      </c>
    </row>
    <row r="253" spans="1:12" x14ac:dyDescent="0.3">
      <c r="A253" s="29" t="s">
        <v>510</v>
      </c>
      <c r="B253" s="5" t="s">
        <v>511</v>
      </c>
      <c r="C253" s="9">
        <v>16167.51</v>
      </c>
      <c r="D253" s="8">
        <f t="shared" si="27"/>
        <v>2.7112960629887042E-5</v>
      </c>
      <c r="E253" s="32">
        <f t="shared" si="30"/>
        <v>109728</v>
      </c>
      <c r="F253" s="10">
        <f t="shared" si="31"/>
        <v>207329</v>
      </c>
      <c r="G253" s="10">
        <f t="shared" si="32"/>
        <v>27344</v>
      </c>
      <c r="H253" s="9">
        <f t="shared" si="33"/>
        <v>1193</v>
      </c>
      <c r="I253" s="9">
        <f t="shared" si="34"/>
        <v>4843</v>
      </c>
      <c r="J253" s="9">
        <f t="shared" si="35"/>
        <v>6036</v>
      </c>
      <c r="K253" s="9">
        <f t="shared" si="28"/>
        <v>-41847</v>
      </c>
      <c r="L253" s="9">
        <f t="shared" si="29"/>
        <v>8213</v>
      </c>
    </row>
    <row r="254" spans="1:12" x14ac:dyDescent="0.3">
      <c r="A254" s="29" t="s">
        <v>512</v>
      </c>
      <c r="B254" s="5" t="s">
        <v>513</v>
      </c>
      <c r="C254" s="9">
        <v>17200.84</v>
      </c>
      <c r="D254" s="8">
        <f t="shared" si="27"/>
        <v>2.8845858002932194E-5</v>
      </c>
      <c r="E254" s="32">
        <f t="shared" si="30"/>
        <v>116742</v>
      </c>
      <c r="F254" s="10">
        <f t="shared" si="31"/>
        <v>220580</v>
      </c>
      <c r="G254" s="10">
        <f t="shared" si="32"/>
        <v>29091</v>
      </c>
      <c r="H254" s="9">
        <f t="shared" si="33"/>
        <v>1269</v>
      </c>
      <c r="I254" s="9">
        <f t="shared" si="34"/>
        <v>5152</v>
      </c>
      <c r="J254" s="9">
        <f t="shared" si="35"/>
        <v>6421</v>
      </c>
      <c r="K254" s="9">
        <f t="shared" si="28"/>
        <v>-44522</v>
      </c>
      <c r="L254" s="9">
        <f t="shared" si="29"/>
        <v>8738</v>
      </c>
    </row>
    <row r="255" spans="1:12" x14ac:dyDescent="0.3">
      <c r="A255" s="29" t="s">
        <v>514</v>
      </c>
      <c r="B255" s="5" t="s">
        <v>515</v>
      </c>
      <c r="C255" s="9">
        <v>7450.08</v>
      </c>
      <c r="D255" s="8">
        <f t="shared" si="27"/>
        <v>1.2493805522898013E-5</v>
      </c>
      <c r="E255" s="32">
        <f t="shared" si="30"/>
        <v>50563</v>
      </c>
      <c r="F255" s="10">
        <f t="shared" si="31"/>
        <v>95538</v>
      </c>
      <c r="G255" s="10">
        <f t="shared" si="32"/>
        <v>12600</v>
      </c>
      <c r="H255" s="9">
        <f t="shared" si="33"/>
        <v>550</v>
      </c>
      <c r="I255" s="9">
        <f t="shared" si="34"/>
        <v>2231</v>
      </c>
      <c r="J255" s="9">
        <f t="shared" si="35"/>
        <v>2781</v>
      </c>
      <c r="K255" s="9">
        <f t="shared" si="28"/>
        <v>-19283</v>
      </c>
      <c r="L255" s="9">
        <f t="shared" si="29"/>
        <v>3785</v>
      </c>
    </row>
    <row r="256" spans="1:12" x14ac:dyDescent="0.3">
      <c r="A256" s="29" t="s">
        <v>516</v>
      </c>
      <c r="B256" s="5" t="s">
        <v>517</v>
      </c>
      <c r="C256" s="9">
        <v>175.07</v>
      </c>
      <c r="D256" s="8">
        <f t="shared" si="27"/>
        <v>2.9359289200837507E-7</v>
      </c>
      <c r="E256" s="32">
        <f t="shared" si="30"/>
        <v>1188</v>
      </c>
      <c r="F256" s="10">
        <f t="shared" si="31"/>
        <v>2245</v>
      </c>
      <c r="G256" s="10">
        <f t="shared" si="32"/>
        <v>296</v>
      </c>
      <c r="H256" s="9">
        <f t="shared" si="33"/>
        <v>13</v>
      </c>
      <c r="I256" s="9">
        <f t="shared" si="34"/>
        <v>52</v>
      </c>
      <c r="J256" s="9">
        <f t="shared" si="35"/>
        <v>65</v>
      </c>
      <c r="K256" s="9">
        <f t="shared" si="28"/>
        <v>-453</v>
      </c>
      <c r="L256" s="9">
        <f t="shared" si="29"/>
        <v>89</v>
      </c>
    </row>
    <row r="257" spans="1:12" x14ac:dyDescent="0.3">
      <c r="A257" s="29" t="s">
        <v>518</v>
      </c>
      <c r="B257" s="5" t="s">
        <v>519</v>
      </c>
      <c r="C257" s="9">
        <v>1030143.08</v>
      </c>
      <c r="D257" s="8">
        <f t="shared" si="27"/>
        <v>1.7275528990667443E-3</v>
      </c>
      <c r="E257" s="32">
        <f t="shared" si="30"/>
        <v>6991554</v>
      </c>
      <c r="F257" s="10">
        <f t="shared" si="31"/>
        <v>13210345</v>
      </c>
      <c r="G257" s="10">
        <f t="shared" si="32"/>
        <v>1742250</v>
      </c>
      <c r="H257" s="9">
        <f t="shared" si="33"/>
        <v>75985</v>
      </c>
      <c r="I257" s="9">
        <f t="shared" si="34"/>
        <v>308553</v>
      </c>
      <c r="J257" s="9">
        <f t="shared" si="35"/>
        <v>384538</v>
      </c>
      <c r="K257" s="9">
        <f t="shared" si="28"/>
        <v>-2666377</v>
      </c>
      <c r="L257" s="9">
        <f t="shared" si="29"/>
        <v>523300</v>
      </c>
    </row>
    <row r="258" spans="1:12" x14ac:dyDescent="0.3">
      <c r="A258" s="29" t="s">
        <v>520</v>
      </c>
      <c r="B258" s="5" t="s">
        <v>521</v>
      </c>
      <c r="C258" s="9">
        <v>344179.01</v>
      </c>
      <c r="D258" s="8">
        <f t="shared" si="27"/>
        <v>5.7718918669377652E-4</v>
      </c>
      <c r="E258" s="32">
        <f t="shared" si="30"/>
        <v>2335934</v>
      </c>
      <c r="F258" s="10">
        <f t="shared" si="31"/>
        <v>4413681</v>
      </c>
      <c r="G258" s="10">
        <f t="shared" si="32"/>
        <v>582100</v>
      </c>
      <c r="H258" s="9">
        <f t="shared" si="33"/>
        <v>25387</v>
      </c>
      <c r="I258" s="9">
        <f t="shared" si="34"/>
        <v>103090</v>
      </c>
      <c r="J258" s="9">
        <f t="shared" si="35"/>
        <v>128477</v>
      </c>
      <c r="K258" s="9">
        <f t="shared" si="28"/>
        <v>-890858</v>
      </c>
      <c r="L258" s="9">
        <f t="shared" si="29"/>
        <v>174839</v>
      </c>
    </row>
    <row r="259" spans="1:12" x14ac:dyDescent="0.3">
      <c r="A259" s="29" t="s">
        <v>522</v>
      </c>
      <c r="B259" s="5" t="s">
        <v>523</v>
      </c>
      <c r="C259" s="9">
        <v>923116.01</v>
      </c>
      <c r="D259" s="8">
        <f t="shared" si="27"/>
        <v>1.548068195779586E-3</v>
      </c>
      <c r="E259" s="32">
        <f t="shared" si="30"/>
        <v>6265164</v>
      </c>
      <c r="F259" s="10">
        <f t="shared" si="31"/>
        <v>11837851</v>
      </c>
      <c r="G259" s="10">
        <f t="shared" si="32"/>
        <v>1561239</v>
      </c>
      <c r="H259" s="9">
        <f t="shared" si="33"/>
        <v>68090</v>
      </c>
      <c r="I259" s="9">
        <f t="shared" si="34"/>
        <v>276496</v>
      </c>
      <c r="J259" s="9">
        <f t="shared" si="35"/>
        <v>344586</v>
      </c>
      <c r="K259" s="9">
        <f t="shared" si="28"/>
        <v>-2389353</v>
      </c>
      <c r="L259" s="9">
        <f t="shared" si="29"/>
        <v>468932</v>
      </c>
    </row>
    <row r="260" spans="1:12" x14ac:dyDescent="0.3">
      <c r="A260" s="29" t="s">
        <v>524</v>
      </c>
      <c r="B260" s="5" t="s">
        <v>525</v>
      </c>
      <c r="C260" s="9">
        <v>1390273.14</v>
      </c>
      <c r="D260" s="8">
        <f t="shared" si="27"/>
        <v>2.3314920423497146E-3</v>
      </c>
      <c r="E260" s="32">
        <f t="shared" si="30"/>
        <v>9435747</v>
      </c>
      <c r="F260" s="10">
        <f t="shared" si="31"/>
        <v>17828579</v>
      </c>
      <c r="G260" s="10">
        <f t="shared" si="32"/>
        <v>2351327</v>
      </c>
      <c r="H260" s="9">
        <f t="shared" si="33"/>
        <v>102548</v>
      </c>
      <c r="I260" s="9">
        <f t="shared" si="34"/>
        <v>416421</v>
      </c>
      <c r="J260" s="9">
        <f t="shared" si="35"/>
        <v>518969</v>
      </c>
      <c r="K260" s="9">
        <f t="shared" si="28"/>
        <v>-3598522</v>
      </c>
      <c r="L260" s="9">
        <f t="shared" si="29"/>
        <v>706242</v>
      </c>
    </row>
    <row r="261" spans="1:12" x14ac:dyDescent="0.3">
      <c r="A261" s="29" t="s">
        <v>526</v>
      </c>
      <c r="B261" s="5" t="s">
        <v>527</v>
      </c>
      <c r="C261" s="9">
        <v>1013599.89</v>
      </c>
      <c r="D261" s="8">
        <f t="shared" si="27"/>
        <v>1.6998099219996052E-3</v>
      </c>
      <c r="E261" s="32">
        <f t="shared" si="30"/>
        <v>6879276</v>
      </c>
      <c r="F261" s="10">
        <f t="shared" si="31"/>
        <v>12998198</v>
      </c>
      <c r="G261" s="10">
        <f t="shared" si="32"/>
        <v>1714271</v>
      </c>
      <c r="H261" s="9">
        <f t="shared" si="33"/>
        <v>74764</v>
      </c>
      <c r="I261" s="9">
        <f t="shared" si="34"/>
        <v>303598</v>
      </c>
      <c r="J261" s="9">
        <f t="shared" si="35"/>
        <v>378362</v>
      </c>
      <c r="K261" s="9">
        <f t="shared" si="28"/>
        <v>-2623558</v>
      </c>
      <c r="L261" s="9">
        <f t="shared" si="29"/>
        <v>514896</v>
      </c>
    </row>
    <row r="262" spans="1:12" x14ac:dyDescent="0.3">
      <c r="A262" s="29" t="s">
        <v>528</v>
      </c>
      <c r="B262" s="5" t="s">
        <v>529</v>
      </c>
      <c r="C262" s="9">
        <v>1949361.66</v>
      </c>
      <c r="D262" s="8">
        <f t="shared" si="27"/>
        <v>3.2690850935605574E-3</v>
      </c>
      <c r="E262" s="32">
        <f t="shared" si="30"/>
        <v>13230266</v>
      </c>
      <c r="F262" s="10">
        <f t="shared" si="31"/>
        <v>24998216</v>
      </c>
      <c r="G262" s="10">
        <f t="shared" si="32"/>
        <v>3296897</v>
      </c>
      <c r="H262" s="9">
        <f t="shared" si="33"/>
        <v>143787</v>
      </c>
      <c r="I262" s="9">
        <f t="shared" si="34"/>
        <v>583882</v>
      </c>
      <c r="J262" s="9">
        <f t="shared" si="35"/>
        <v>727669</v>
      </c>
      <c r="K262" s="9">
        <f t="shared" si="28"/>
        <v>-5045643</v>
      </c>
      <c r="L262" s="9">
        <f t="shared" si="29"/>
        <v>990252</v>
      </c>
    </row>
    <row r="263" spans="1:12" x14ac:dyDescent="0.3">
      <c r="A263" s="29" t="s">
        <v>530</v>
      </c>
      <c r="B263" s="5" t="s">
        <v>531</v>
      </c>
      <c r="C263" s="9">
        <v>20018.86</v>
      </c>
      <c r="D263" s="8">
        <f t="shared" si="27"/>
        <v>3.3571685623526473E-5</v>
      </c>
      <c r="E263" s="32">
        <f t="shared" si="30"/>
        <v>135867</v>
      </c>
      <c r="F263" s="10">
        <f t="shared" si="31"/>
        <v>256718</v>
      </c>
      <c r="G263" s="10">
        <f t="shared" si="32"/>
        <v>33857</v>
      </c>
      <c r="H263" s="9">
        <f t="shared" si="33"/>
        <v>1477</v>
      </c>
      <c r="I263" s="9">
        <f t="shared" si="34"/>
        <v>5996</v>
      </c>
      <c r="J263" s="9">
        <f t="shared" si="35"/>
        <v>7473</v>
      </c>
      <c r="K263" s="9">
        <f t="shared" si="28"/>
        <v>-51816</v>
      </c>
      <c r="L263" s="9">
        <f t="shared" si="29"/>
        <v>10169</v>
      </c>
    </row>
    <row r="264" spans="1:12" x14ac:dyDescent="0.3">
      <c r="A264" s="29" t="s">
        <v>532</v>
      </c>
      <c r="B264" s="5" t="s">
        <v>533</v>
      </c>
      <c r="C264" s="9">
        <v>6076.54</v>
      </c>
      <c r="D264" s="8">
        <f t="shared" ref="D264:D327" si="36">+C264/$C$2134</f>
        <v>1.0190375004310113E-5</v>
      </c>
      <c r="E264" s="32">
        <f t="shared" si="30"/>
        <v>41241</v>
      </c>
      <c r="F264" s="10">
        <f t="shared" si="31"/>
        <v>77924</v>
      </c>
      <c r="G264" s="10">
        <f t="shared" si="32"/>
        <v>10277</v>
      </c>
      <c r="H264" s="9">
        <f t="shared" si="33"/>
        <v>448</v>
      </c>
      <c r="I264" s="9">
        <f t="shared" si="34"/>
        <v>1820</v>
      </c>
      <c r="J264" s="9">
        <f t="shared" si="35"/>
        <v>2268</v>
      </c>
      <c r="K264" s="9">
        <f t="shared" ref="K264:K327" si="37">ROUND(D264*$K$7,0)</f>
        <v>-15728</v>
      </c>
      <c r="L264" s="9">
        <f t="shared" ref="L264:L327" si="38">ROUND(D264*$L$7,0)</f>
        <v>3087</v>
      </c>
    </row>
    <row r="265" spans="1:12" x14ac:dyDescent="0.3">
      <c r="A265" s="29" t="s">
        <v>534</v>
      </c>
      <c r="B265" s="5" t="s">
        <v>535</v>
      </c>
      <c r="C265" s="9">
        <v>831770.37</v>
      </c>
      <c r="D265" s="8">
        <f t="shared" si="36"/>
        <v>1.3948812955684937E-3</v>
      </c>
      <c r="E265" s="32">
        <f t="shared" ref="E265:E328" si="39">ROUND(D265*$E$7,0)</f>
        <v>5645204</v>
      </c>
      <c r="F265" s="10">
        <f t="shared" ref="F265:F328" si="40">+ROUND(D265*$F$7,0)</f>
        <v>10666454</v>
      </c>
      <c r="G265" s="10">
        <f t="shared" ref="G265:G328" si="41">+ROUND(D265*$G$7,0)</f>
        <v>1406748</v>
      </c>
      <c r="H265" s="9">
        <f t="shared" ref="H265:H328" si="42">ROUND(D265*$H$7,0)</f>
        <v>61352</v>
      </c>
      <c r="I265" s="9">
        <f t="shared" ref="I265:I328" si="43">ROUND(D265*$I$7,0)</f>
        <v>249136</v>
      </c>
      <c r="J265" s="9">
        <f t="shared" ref="J265:J328" si="44">ROUND(SUM(H265:I265),0)</f>
        <v>310488</v>
      </c>
      <c r="K265" s="9">
        <f t="shared" si="37"/>
        <v>-2152918</v>
      </c>
      <c r="L265" s="9">
        <f t="shared" si="38"/>
        <v>422529</v>
      </c>
    </row>
    <row r="266" spans="1:12" x14ac:dyDescent="0.3">
      <c r="A266" s="29" t="s">
        <v>536</v>
      </c>
      <c r="B266" s="5" t="s">
        <v>537</v>
      </c>
      <c r="C266" s="9">
        <v>1411477.85</v>
      </c>
      <c r="D266" s="8">
        <f t="shared" si="36"/>
        <v>2.3670524018236335E-3</v>
      </c>
      <c r="E266" s="32">
        <f t="shared" si="39"/>
        <v>9579663</v>
      </c>
      <c r="F266" s="10">
        <f t="shared" si="40"/>
        <v>18100504</v>
      </c>
      <c r="G266" s="10">
        <f t="shared" si="41"/>
        <v>2387190</v>
      </c>
      <c r="H266" s="9">
        <f t="shared" si="42"/>
        <v>104112</v>
      </c>
      <c r="I266" s="9">
        <f t="shared" si="43"/>
        <v>422772</v>
      </c>
      <c r="J266" s="9">
        <f t="shared" si="44"/>
        <v>526884</v>
      </c>
      <c r="K266" s="9">
        <f t="shared" si="37"/>
        <v>-3653408</v>
      </c>
      <c r="L266" s="9">
        <f t="shared" si="38"/>
        <v>717014</v>
      </c>
    </row>
    <row r="267" spans="1:12" x14ac:dyDescent="0.3">
      <c r="A267" s="29" t="s">
        <v>538</v>
      </c>
      <c r="B267" s="5" t="s">
        <v>539</v>
      </c>
      <c r="C267" s="9">
        <v>15313.29</v>
      </c>
      <c r="D267" s="8">
        <f t="shared" si="36"/>
        <v>2.568043124043486E-5</v>
      </c>
      <c r="E267" s="32">
        <f t="shared" si="39"/>
        <v>103931</v>
      </c>
      <c r="F267" s="10">
        <f t="shared" si="40"/>
        <v>196375</v>
      </c>
      <c r="G267" s="10">
        <f t="shared" si="41"/>
        <v>25899</v>
      </c>
      <c r="H267" s="9">
        <f t="shared" si="42"/>
        <v>1130</v>
      </c>
      <c r="I267" s="9">
        <f t="shared" si="43"/>
        <v>4587</v>
      </c>
      <c r="J267" s="9">
        <f t="shared" si="44"/>
        <v>5717</v>
      </c>
      <c r="K267" s="9">
        <f t="shared" si="37"/>
        <v>-39636</v>
      </c>
      <c r="L267" s="9">
        <f t="shared" si="38"/>
        <v>7779</v>
      </c>
    </row>
    <row r="268" spans="1:12" x14ac:dyDescent="0.3">
      <c r="A268" s="29" t="s">
        <v>540</v>
      </c>
      <c r="B268" s="5" t="s">
        <v>541</v>
      </c>
      <c r="C268" s="9">
        <v>36037.81</v>
      </c>
      <c r="D268" s="8">
        <f t="shared" si="36"/>
        <v>6.0435510707421828E-5</v>
      </c>
      <c r="E268" s="32">
        <f t="shared" si="39"/>
        <v>244588</v>
      </c>
      <c r="F268" s="10">
        <f t="shared" si="40"/>
        <v>462142</v>
      </c>
      <c r="G268" s="10">
        <f t="shared" si="41"/>
        <v>60950</v>
      </c>
      <c r="H268" s="9">
        <f t="shared" si="42"/>
        <v>2658</v>
      </c>
      <c r="I268" s="9">
        <f t="shared" si="43"/>
        <v>10794</v>
      </c>
      <c r="J268" s="9">
        <f t="shared" si="44"/>
        <v>13452</v>
      </c>
      <c r="K268" s="9">
        <f t="shared" si="37"/>
        <v>-93279</v>
      </c>
      <c r="L268" s="9">
        <f t="shared" si="38"/>
        <v>18307</v>
      </c>
    </row>
    <row r="269" spans="1:12" x14ac:dyDescent="0.3">
      <c r="A269" s="29" t="s">
        <v>542</v>
      </c>
      <c r="B269" s="5" t="s">
        <v>543</v>
      </c>
      <c r="C269" s="9">
        <v>13840.62</v>
      </c>
      <c r="D269" s="8">
        <f t="shared" si="36"/>
        <v>2.3210759427594432E-5</v>
      </c>
      <c r="E269" s="32">
        <f t="shared" si="39"/>
        <v>93936</v>
      </c>
      <c r="F269" s="10">
        <f t="shared" si="40"/>
        <v>177489</v>
      </c>
      <c r="G269" s="10">
        <f t="shared" si="41"/>
        <v>23408</v>
      </c>
      <c r="H269" s="9">
        <f t="shared" si="42"/>
        <v>1021</v>
      </c>
      <c r="I269" s="9">
        <f t="shared" si="43"/>
        <v>4146</v>
      </c>
      <c r="J269" s="9">
        <f t="shared" si="44"/>
        <v>5167</v>
      </c>
      <c r="K269" s="9">
        <f t="shared" si="37"/>
        <v>-35824</v>
      </c>
      <c r="L269" s="9">
        <f t="shared" si="38"/>
        <v>7031</v>
      </c>
    </row>
    <row r="270" spans="1:12" x14ac:dyDescent="0.3">
      <c r="A270" s="29" t="s">
        <v>544</v>
      </c>
      <c r="B270" s="5" t="s">
        <v>545</v>
      </c>
      <c r="C270" s="9">
        <v>39784.22</v>
      </c>
      <c r="D270" s="8">
        <f t="shared" si="36"/>
        <v>6.6718251020148726E-5</v>
      </c>
      <c r="E270" s="32">
        <f t="shared" si="39"/>
        <v>270014</v>
      </c>
      <c r="F270" s="10">
        <f t="shared" si="40"/>
        <v>510185</v>
      </c>
      <c r="G270" s="10">
        <f t="shared" si="41"/>
        <v>67286</v>
      </c>
      <c r="H270" s="9">
        <f t="shared" si="42"/>
        <v>2935</v>
      </c>
      <c r="I270" s="9">
        <f t="shared" si="43"/>
        <v>11916</v>
      </c>
      <c r="J270" s="9">
        <f t="shared" si="44"/>
        <v>14851</v>
      </c>
      <c r="K270" s="9">
        <f t="shared" si="37"/>
        <v>-102976</v>
      </c>
      <c r="L270" s="9">
        <f t="shared" si="38"/>
        <v>20210</v>
      </c>
    </row>
    <row r="271" spans="1:12" x14ac:dyDescent="0.3">
      <c r="A271" s="29" t="s">
        <v>546</v>
      </c>
      <c r="B271" s="5" t="s">
        <v>547</v>
      </c>
      <c r="C271" s="9">
        <v>51729.599999999999</v>
      </c>
      <c r="D271" s="8">
        <f t="shared" si="36"/>
        <v>8.6750687533194949E-5</v>
      </c>
      <c r="E271" s="32">
        <f t="shared" si="39"/>
        <v>351087</v>
      </c>
      <c r="F271" s="10">
        <f t="shared" si="40"/>
        <v>663370</v>
      </c>
      <c r="G271" s="10">
        <f t="shared" si="41"/>
        <v>87489</v>
      </c>
      <c r="H271" s="9">
        <f t="shared" si="42"/>
        <v>3816</v>
      </c>
      <c r="I271" s="9">
        <f t="shared" si="43"/>
        <v>15494</v>
      </c>
      <c r="J271" s="9">
        <f t="shared" si="44"/>
        <v>19310</v>
      </c>
      <c r="K271" s="9">
        <f t="shared" si="37"/>
        <v>-133895</v>
      </c>
      <c r="L271" s="9">
        <f t="shared" si="38"/>
        <v>26278</v>
      </c>
    </row>
    <row r="272" spans="1:12" x14ac:dyDescent="0.3">
      <c r="A272" s="29" t="s">
        <v>548</v>
      </c>
      <c r="B272" s="5" t="s">
        <v>549</v>
      </c>
      <c r="C272" s="9">
        <v>14170.1</v>
      </c>
      <c r="D272" s="8">
        <f t="shared" si="36"/>
        <v>2.3763298332369201E-5</v>
      </c>
      <c r="E272" s="32">
        <f t="shared" si="39"/>
        <v>96172</v>
      </c>
      <c r="F272" s="10">
        <f t="shared" si="40"/>
        <v>181714</v>
      </c>
      <c r="G272" s="10">
        <f t="shared" si="41"/>
        <v>23965</v>
      </c>
      <c r="H272" s="9">
        <f t="shared" si="42"/>
        <v>1045</v>
      </c>
      <c r="I272" s="9">
        <f t="shared" si="43"/>
        <v>4244</v>
      </c>
      <c r="J272" s="9">
        <f t="shared" si="44"/>
        <v>5289</v>
      </c>
      <c r="K272" s="9">
        <f t="shared" si="37"/>
        <v>-36677</v>
      </c>
      <c r="L272" s="9">
        <f t="shared" si="38"/>
        <v>7198</v>
      </c>
    </row>
    <row r="273" spans="1:12" x14ac:dyDescent="0.3">
      <c r="A273" s="29" t="s">
        <v>550</v>
      </c>
      <c r="B273" s="5" t="s">
        <v>551</v>
      </c>
      <c r="C273" s="9">
        <v>3073.36</v>
      </c>
      <c r="D273" s="8">
        <f t="shared" si="36"/>
        <v>5.1540335327746601E-6</v>
      </c>
      <c r="E273" s="32">
        <f t="shared" si="39"/>
        <v>20859</v>
      </c>
      <c r="F273" s="10">
        <f t="shared" si="40"/>
        <v>39412</v>
      </c>
      <c r="G273" s="10">
        <f t="shared" si="41"/>
        <v>5198</v>
      </c>
      <c r="H273" s="9">
        <f t="shared" si="42"/>
        <v>227</v>
      </c>
      <c r="I273" s="9">
        <f t="shared" si="43"/>
        <v>921</v>
      </c>
      <c r="J273" s="9">
        <f t="shared" si="44"/>
        <v>1148</v>
      </c>
      <c r="K273" s="9">
        <f t="shared" si="37"/>
        <v>-7955</v>
      </c>
      <c r="L273" s="9">
        <f t="shared" si="38"/>
        <v>1561</v>
      </c>
    </row>
    <row r="274" spans="1:12" x14ac:dyDescent="0.3">
      <c r="A274" s="29" t="s">
        <v>552</v>
      </c>
      <c r="B274" s="5" t="s">
        <v>553</v>
      </c>
      <c r="C274" s="9">
        <v>10526.46</v>
      </c>
      <c r="D274" s="8">
        <f t="shared" si="36"/>
        <v>1.7652903604332438E-5</v>
      </c>
      <c r="E274" s="32">
        <f t="shared" si="39"/>
        <v>71443</v>
      </c>
      <c r="F274" s="10">
        <f t="shared" si="40"/>
        <v>134989</v>
      </c>
      <c r="G274" s="10">
        <f t="shared" si="41"/>
        <v>17803</v>
      </c>
      <c r="H274" s="9">
        <f t="shared" si="42"/>
        <v>776</v>
      </c>
      <c r="I274" s="9">
        <f t="shared" si="43"/>
        <v>3153</v>
      </c>
      <c r="J274" s="9">
        <f t="shared" si="44"/>
        <v>3929</v>
      </c>
      <c r="K274" s="9">
        <f t="shared" si="37"/>
        <v>-27246</v>
      </c>
      <c r="L274" s="9">
        <f t="shared" si="38"/>
        <v>5347</v>
      </c>
    </row>
    <row r="275" spans="1:12" x14ac:dyDescent="0.3">
      <c r="A275" s="29" t="s">
        <v>554</v>
      </c>
      <c r="B275" s="5" t="s">
        <v>555</v>
      </c>
      <c r="C275" s="9">
        <v>6415663.8600000003</v>
      </c>
      <c r="D275" s="8">
        <f t="shared" si="36"/>
        <v>1.0759086689958388E-2</v>
      </c>
      <c r="E275" s="32">
        <f>ROUND(D275*$E$7,0)+3</f>
        <v>43542944</v>
      </c>
      <c r="F275" s="10">
        <f t="shared" si="40"/>
        <v>82273164</v>
      </c>
      <c r="G275" s="10">
        <f t="shared" si="41"/>
        <v>10850620</v>
      </c>
      <c r="H275" s="9">
        <f t="shared" si="42"/>
        <v>473227</v>
      </c>
      <c r="I275" s="9">
        <f t="shared" si="43"/>
        <v>1921648</v>
      </c>
      <c r="J275" s="9">
        <f t="shared" si="44"/>
        <v>2394875</v>
      </c>
      <c r="K275" s="9">
        <f t="shared" si="37"/>
        <v>-16606024</v>
      </c>
      <c r="L275" s="9">
        <f t="shared" si="38"/>
        <v>3259079</v>
      </c>
    </row>
    <row r="276" spans="1:12" x14ac:dyDescent="0.3">
      <c r="A276" s="29" t="s">
        <v>556</v>
      </c>
      <c r="B276" s="5" t="s">
        <v>557</v>
      </c>
      <c r="C276" s="9">
        <v>2668643.35</v>
      </c>
      <c r="D276" s="8">
        <f t="shared" si="36"/>
        <v>4.4753225502108781E-3</v>
      </c>
      <c r="E276" s="32">
        <f t="shared" si="39"/>
        <v>18112012</v>
      </c>
      <c r="F276" s="10">
        <f t="shared" si="40"/>
        <v>34222138</v>
      </c>
      <c r="G276" s="10">
        <f t="shared" si="41"/>
        <v>4513397</v>
      </c>
      <c r="H276" s="9">
        <f t="shared" si="42"/>
        <v>196842</v>
      </c>
      <c r="I276" s="9">
        <f t="shared" si="43"/>
        <v>799324</v>
      </c>
      <c r="J276" s="9">
        <f t="shared" si="44"/>
        <v>996166</v>
      </c>
      <c r="K276" s="9">
        <f t="shared" si="37"/>
        <v>-6907400</v>
      </c>
      <c r="L276" s="9">
        <f t="shared" si="38"/>
        <v>1355638</v>
      </c>
    </row>
    <row r="277" spans="1:12" x14ac:dyDescent="0.3">
      <c r="A277" s="29" t="s">
        <v>558</v>
      </c>
      <c r="B277" s="5" t="s">
        <v>559</v>
      </c>
      <c r="C277" s="9">
        <v>241953.06</v>
      </c>
      <c r="D277" s="8">
        <f t="shared" si="36"/>
        <v>4.057559754136968E-4</v>
      </c>
      <c r="E277" s="32">
        <f t="shared" si="39"/>
        <v>1642129</v>
      </c>
      <c r="F277" s="10">
        <f t="shared" si="40"/>
        <v>3102757</v>
      </c>
      <c r="G277" s="10">
        <f t="shared" si="41"/>
        <v>409208</v>
      </c>
      <c r="H277" s="9">
        <f t="shared" si="42"/>
        <v>17847</v>
      </c>
      <c r="I277" s="9">
        <f t="shared" si="43"/>
        <v>72471</v>
      </c>
      <c r="J277" s="9">
        <f t="shared" si="44"/>
        <v>90318</v>
      </c>
      <c r="K277" s="9">
        <f t="shared" si="37"/>
        <v>-626261</v>
      </c>
      <c r="L277" s="9">
        <f t="shared" si="38"/>
        <v>122909</v>
      </c>
    </row>
    <row r="278" spans="1:12" x14ac:dyDescent="0.3">
      <c r="A278" s="29" t="s">
        <v>560</v>
      </c>
      <c r="B278" s="5" t="s">
        <v>561</v>
      </c>
      <c r="C278" s="9">
        <v>382014.71999999997</v>
      </c>
      <c r="D278" s="8">
        <f t="shared" si="36"/>
        <v>6.4063978085662678E-4</v>
      </c>
      <c r="E278" s="32">
        <f t="shared" si="39"/>
        <v>2592724</v>
      </c>
      <c r="F278" s="10">
        <f t="shared" si="40"/>
        <v>4898879</v>
      </c>
      <c r="G278" s="10">
        <f t="shared" si="41"/>
        <v>646090</v>
      </c>
      <c r="H278" s="9">
        <f t="shared" si="42"/>
        <v>28178</v>
      </c>
      <c r="I278" s="9">
        <f t="shared" si="43"/>
        <v>114423</v>
      </c>
      <c r="J278" s="9">
        <f t="shared" si="44"/>
        <v>142601</v>
      </c>
      <c r="K278" s="9">
        <f t="shared" si="37"/>
        <v>-988790</v>
      </c>
      <c r="L278" s="9">
        <f t="shared" si="38"/>
        <v>194059</v>
      </c>
    </row>
    <row r="279" spans="1:12" x14ac:dyDescent="0.3">
      <c r="A279" s="29" t="s">
        <v>562</v>
      </c>
      <c r="B279" s="5" t="s">
        <v>563</v>
      </c>
      <c r="C279" s="9">
        <v>760180.73</v>
      </c>
      <c r="D279" s="8">
        <f t="shared" si="36"/>
        <v>1.2748252640071842E-3</v>
      </c>
      <c r="E279" s="32">
        <f t="shared" si="39"/>
        <v>5159327</v>
      </c>
      <c r="F279" s="10">
        <f t="shared" si="40"/>
        <v>9748403</v>
      </c>
      <c r="G279" s="10">
        <f t="shared" si="41"/>
        <v>1285671</v>
      </c>
      <c r="H279" s="9">
        <f t="shared" si="42"/>
        <v>56072</v>
      </c>
      <c r="I279" s="9">
        <f t="shared" si="43"/>
        <v>227693</v>
      </c>
      <c r="J279" s="9">
        <f t="shared" si="44"/>
        <v>283765</v>
      </c>
      <c r="K279" s="9">
        <f t="shared" si="37"/>
        <v>-1967619</v>
      </c>
      <c r="L279" s="9">
        <f t="shared" si="38"/>
        <v>386163</v>
      </c>
    </row>
    <row r="280" spans="1:12" x14ac:dyDescent="0.3">
      <c r="A280" s="29" t="s">
        <v>564</v>
      </c>
      <c r="B280" s="5" t="s">
        <v>565</v>
      </c>
      <c r="C280" s="9">
        <v>620504.43999999994</v>
      </c>
      <c r="D280" s="8">
        <f t="shared" si="36"/>
        <v>1.0405877251592919E-3</v>
      </c>
      <c r="E280" s="32">
        <f t="shared" si="39"/>
        <v>4211347</v>
      </c>
      <c r="F280" s="10">
        <f t="shared" si="40"/>
        <v>7957222</v>
      </c>
      <c r="G280" s="10">
        <f t="shared" si="41"/>
        <v>1049441</v>
      </c>
      <c r="H280" s="9">
        <f t="shared" si="42"/>
        <v>45769</v>
      </c>
      <c r="I280" s="9">
        <f t="shared" si="43"/>
        <v>185856</v>
      </c>
      <c r="J280" s="9">
        <f t="shared" si="44"/>
        <v>231625</v>
      </c>
      <c r="K280" s="9">
        <f t="shared" si="37"/>
        <v>-1606087</v>
      </c>
      <c r="L280" s="9">
        <f t="shared" si="38"/>
        <v>315209</v>
      </c>
    </row>
    <row r="281" spans="1:12" x14ac:dyDescent="0.3">
      <c r="A281" s="29" t="s">
        <v>566</v>
      </c>
      <c r="B281" s="5" t="s">
        <v>567</v>
      </c>
      <c r="C281" s="9">
        <v>76310.259999999995</v>
      </c>
      <c r="D281" s="8">
        <f t="shared" si="36"/>
        <v>1.2797252483755654E-4</v>
      </c>
      <c r="E281" s="32">
        <f t="shared" si="39"/>
        <v>517916</v>
      </c>
      <c r="F281" s="10">
        <f t="shared" si="40"/>
        <v>978587</v>
      </c>
      <c r="G281" s="10">
        <f t="shared" si="41"/>
        <v>129061</v>
      </c>
      <c r="H281" s="9">
        <f t="shared" si="42"/>
        <v>5629</v>
      </c>
      <c r="I281" s="9">
        <f t="shared" si="43"/>
        <v>22857</v>
      </c>
      <c r="J281" s="9">
        <f t="shared" si="44"/>
        <v>28486</v>
      </c>
      <c r="K281" s="9">
        <f t="shared" si="37"/>
        <v>-197518</v>
      </c>
      <c r="L281" s="9">
        <f t="shared" si="38"/>
        <v>38765</v>
      </c>
    </row>
    <row r="282" spans="1:12" x14ac:dyDescent="0.3">
      <c r="A282" s="29" t="s">
        <v>568</v>
      </c>
      <c r="B282" s="5" t="s">
        <v>569</v>
      </c>
      <c r="C282" s="9">
        <v>2976033.37</v>
      </c>
      <c r="D282" s="8">
        <f t="shared" si="36"/>
        <v>4.9908164951832446E-3</v>
      </c>
      <c r="E282" s="32">
        <f t="shared" si="39"/>
        <v>20198260</v>
      </c>
      <c r="F282" s="10">
        <f t="shared" si="40"/>
        <v>38164045</v>
      </c>
      <c r="G282" s="10">
        <f t="shared" si="41"/>
        <v>5033276</v>
      </c>
      <c r="H282" s="9">
        <f t="shared" si="42"/>
        <v>219516</v>
      </c>
      <c r="I282" s="9">
        <f t="shared" si="43"/>
        <v>891395</v>
      </c>
      <c r="J282" s="9">
        <f t="shared" si="44"/>
        <v>1110911</v>
      </c>
      <c r="K282" s="9">
        <f t="shared" si="37"/>
        <v>-7703035</v>
      </c>
      <c r="L282" s="9">
        <f t="shared" si="38"/>
        <v>1511789</v>
      </c>
    </row>
    <row r="283" spans="1:12" x14ac:dyDescent="0.3">
      <c r="A283" s="29" t="s">
        <v>570</v>
      </c>
      <c r="B283" s="5" t="s">
        <v>571</v>
      </c>
      <c r="C283" s="9">
        <v>185334.05</v>
      </c>
      <c r="D283" s="8">
        <f t="shared" si="36"/>
        <v>3.1080573329025414E-4</v>
      </c>
      <c r="E283" s="32">
        <f t="shared" si="39"/>
        <v>1257857</v>
      </c>
      <c r="F283" s="10">
        <f t="shared" si="40"/>
        <v>2376686</v>
      </c>
      <c r="G283" s="10">
        <f t="shared" si="41"/>
        <v>313450</v>
      </c>
      <c r="H283" s="9">
        <f t="shared" si="42"/>
        <v>13670</v>
      </c>
      <c r="I283" s="9">
        <f t="shared" si="43"/>
        <v>55512</v>
      </c>
      <c r="J283" s="9">
        <f t="shared" si="44"/>
        <v>69182</v>
      </c>
      <c r="K283" s="9">
        <f t="shared" si="37"/>
        <v>-479711</v>
      </c>
      <c r="L283" s="9">
        <f t="shared" si="38"/>
        <v>94147</v>
      </c>
    </row>
    <row r="284" spans="1:12" x14ac:dyDescent="0.3">
      <c r="A284" s="29" t="s">
        <v>572</v>
      </c>
      <c r="B284" s="5" t="s">
        <v>573</v>
      </c>
      <c r="C284" s="9">
        <v>16565.54</v>
      </c>
      <c r="D284" s="8">
        <f t="shared" si="36"/>
        <v>2.7780458081227042E-5</v>
      </c>
      <c r="E284" s="32">
        <f t="shared" si="39"/>
        <v>112430</v>
      </c>
      <c r="F284" s="10">
        <f t="shared" si="40"/>
        <v>212433</v>
      </c>
      <c r="G284" s="10">
        <f t="shared" si="41"/>
        <v>28017</v>
      </c>
      <c r="H284" s="9">
        <f t="shared" si="42"/>
        <v>1222</v>
      </c>
      <c r="I284" s="9">
        <f t="shared" si="43"/>
        <v>4962</v>
      </c>
      <c r="J284" s="9">
        <f t="shared" si="44"/>
        <v>6184</v>
      </c>
      <c r="K284" s="9">
        <f t="shared" si="37"/>
        <v>-42878</v>
      </c>
      <c r="L284" s="9">
        <f t="shared" si="38"/>
        <v>8415</v>
      </c>
    </row>
    <row r="285" spans="1:12" x14ac:dyDescent="0.3">
      <c r="A285" s="29" t="s">
        <v>574</v>
      </c>
      <c r="B285" s="5" t="s">
        <v>575</v>
      </c>
      <c r="C285" s="9">
        <v>77208.289999999994</v>
      </c>
      <c r="D285" s="8">
        <f t="shared" si="36"/>
        <v>1.2947852372263268E-4</v>
      </c>
      <c r="E285" s="32">
        <f t="shared" si="39"/>
        <v>524011</v>
      </c>
      <c r="F285" s="10">
        <f t="shared" si="40"/>
        <v>990103</v>
      </c>
      <c r="G285" s="10">
        <f t="shared" si="41"/>
        <v>130580</v>
      </c>
      <c r="H285" s="9">
        <f t="shared" si="42"/>
        <v>5695</v>
      </c>
      <c r="I285" s="9">
        <f t="shared" si="43"/>
        <v>23126</v>
      </c>
      <c r="J285" s="9">
        <f t="shared" si="44"/>
        <v>28821</v>
      </c>
      <c r="K285" s="9">
        <f t="shared" si="37"/>
        <v>-199843</v>
      </c>
      <c r="L285" s="9">
        <f t="shared" si="38"/>
        <v>39221</v>
      </c>
    </row>
    <row r="286" spans="1:12" x14ac:dyDescent="0.3">
      <c r="A286" s="29" t="s">
        <v>576</v>
      </c>
      <c r="B286" s="5" t="s">
        <v>577</v>
      </c>
      <c r="C286" s="9">
        <v>27702.84</v>
      </c>
      <c r="D286" s="8">
        <f t="shared" si="36"/>
        <v>4.6457742117126261E-5</v>
      </c>
      <c r="E286" s="32">
        <f t="shared" si="39"/>
        <v>188018</v>
      </c>
      <c r="F286" s="10">
        <f t="shared" si="40"/>
        <v>355256</v>
      </c>
      <c r="G286" s="10">
        <f t="shared" si="41"/>
        <v>46853</v>
      </c>
      <c r="H286" s="9">
        <f t="shared" si="42"/>
        <v>2043</v>
      </c>
      <c r="I286" s="9">
        <f t="shared" si="43"/>
        <v>8298</v>
      </c>
      <c r="J286" s="9">
        <f t="shared" si="44"/>
        <v>10341</v>
      </c>
      <c r="K286" s="9">
        <f t="shared" si="37"/>
        <v>-71705</v>
      </c>
      <c r="L286" s="9">
        <f t="shared" si="38"/>
        <v>14073</v>
      </c>
    </row>
    <row r="287" spans="1:12" x14ac:dyDescent="0.3">
      <c r="A287" s="29" t="s">
        <v>578</v>
      </c>
      <c r="B287" s="5" t="s">
        <v>579</v>
      </c>
      <c r="C287" s="9">
        <v>1171590.6499999999</v>
      </c>
      <c r="D287" s="8">
        <f t="shared" si="36"/>
        <v>1.9647608795537327E-3</v>
      </c>
      <c r="E287" s="32">
        <f t="shared" si="39"/>
        <v>7951555</v>
      </c>
      <c r="F287" s="10">
        <f t="shared" si="40"/>
        <v>15024239</v>
      </c>
      <c r="G287" s="10">
        <f t="shared" si="41"/>
        <v>1981476</v>
      </c>
      <c r="H287" s="9">
        <f t="shared" si="42"/>
        <v>86418</v>
      </c>
      <c r="I287" s="9">
        <f t="shared" si="43"/>
        <v>350920</v>
      </c>
      <c r="J287" s="9">
        <f t="shared" si="44"/>
        <v>437338</v>
      </c>
      <c r="K287" s="9">
        <f t="shared" si="37"/>
        <v>-3032494</v>
      </c>
      <c r="L287" s="9">
        <f t="shared" si="38"/>
        <v>595154</v>
      </c>
    </row>
    <row r="288" spans="1:12" x14ac:dyDescent="0.3">
      <c r="A288" s="29" t="s">
        <v>580</v>
      </c>
      <c r="B288" s="5" t="s">
        <v>581</v>
      </c>
      <c r="C288" s="9">
        <v>3018888.84</v>
      </c>
      <c r="D288" s="8">
        <f t="shared" si="36"/>
        <v>5.0626852412601177E-3</v>
      </c>
      <c r="E288" s="32">
        <f t="shared" si="39"/>
        <v>20489119</v>
      </c>
      <c r="F288" s="10">
        <f t="shared" si="40"/>
        <v>38713615</v>
      </c>
      <c r="G288" s="10">
        <f t="shared" si="41"/>
        <v>5105756</v>
      </c>
      <c r="H288" s="9">
        <f t="shared" si="42"/>
        <v>222677</v>
      </c>
      <c r="I288" s="9">
        <f t="shared" si="43"/>
        <v>904231</v>
      </c>
      <c r="J288" s="9">
        <f t="shared" si="44"/>
        <v>1126908</v>
      </c>
      <c r="K288" s="9">
        <f t="shared" si="37"/>
        <v>-7813960</v>
      </c>
      <c r="L288" s="9">
        <f t="shared" si="38"/>
        <v>1533559</v>
      </c>
    </row>
    <row r="289" spans="1:12" x14ac:dyDescent="0.3">
      <c r="A289" s="29" t="s">
        <v>582</v>
      </c>
      <c r="B289" s="5" t="s">
        <v>583</v>
      </c>
      <c r="C289" s="9">
        <v>472825.63</v>
      </c>
      <c r="D289" s="8">
        <f t="shared" si="36"/>
        <v>7.9292993732439556E-4</v>
      </c>
      <c r="E289" s="32">
        <f t="shared" si="39"/>
        <v>3209055</v>
      </c>
      <c r="F289" s="10">
        <f t="shared" si="40"/>
        <v>6063419</v>
      </c>
      <c r="G289" s="10">
        <f t="shared" si="41"/>
        <v>799676</v>
      </c>
      <c r="H289" s="9">
        <f t="shared" si="42"/>
        <v>34876</v>
      </c>
      <c r="I289" s="9">
        <f t="shared" si="43"/>
        <v>141623</v>
      </c>
      <c r="J289" s="9">
        <f t="shared" si="44"/>
        <v>176499</v>
      </c>
      <c r="K289" s="9">
        <f t="shared" si="37"/>
        <v>-1223841</v>
      </c>
      <c r="L289" s="9">
        <f t="shared" si="38"/>
        <v>240190</v>
      </c>
    </row>
    <row r="290" spans="1:12" x14ac:dyDescent="0.3">
      <c r="A290" s="29" t="s">
        <v>584</v>
      </c>
      <c r="B290" s="5" t="s">
        <v>585</v>
      </c>
      <c r="C290" s="9">
        <v>12057.2</v>
      </c>
      <c r="D290" s="8">
        <f t="shared" si="36"/>
        <v>2.0219958973686987E-5</v>
      </c>
      <c r="E290" s="32">
        <f t="shared" si="39"/>
        <v>81832</v>
      </c>
      <c r="F290" s="10">
        <f t="shared" si="40"/>
        <v>154619</v>
      </c>
      <c r="G290" s="10">
        <f t="shared" si="41"/>
        <v>20392</v>
      </c>
      <c r="H290" s="9">
        <f t="shared" si="42"/>
        <v>889</v>
      </c>
      <c r="I290" s="9">
        <f t="shared" si="43"/>
        <v>3611</v>
      </c>
      <c r="J290" s="9">
        <f t="shared" si="44"/>
        <v>4500</v>
      </c>
      <c r="K290" s="9">
        <f t="shared" si="37"/>
        <v>-31208</v>
      </c>
      <c r="L290" s="9">
        <f t="shared" si="38"/>
        <v>6125</v>
      </c>
    </row>
    <row r="291" spans="1:12" x14ac:dyDescent="0.3">
      <c r="A291" s="29" t="s">
        <v>586</v>
      </c>
      <c r="B291" s="5" t="s">
        <v>587</v>
      </c>
      <c r="C291" s="9">
        <v>1401740.88</v>
      </c>
      <c r="D291" s="8">
        <f t="shared" si="36"/>
        <v>2.3507234752131413E-3</v>
      </c>
      <c r="E291" s="32">
        <f t="shared" si="39"/>
        <v>9513578</v>
      </c>
      <c r="F291" s="10">
        <f t="shared" si="40"/>
        <v>17975639</v>
      </c>
      <c r="G291" s="10">
        <f t="shared" si="41"/>
        <v>2370722</v>
      </c>
      <c r="H291" s="9">
        <f t="shared" si="42"/>
        <v>103394</v>
      </c>
      <c r="I291" s="9">
        <f t="shared" si="43"/>
        <v>419856</v>
      </c>
      <c r="J291" s="9">
        <f t="shared" si="44"/>
        <v>523250</v>
      </c>
      <c r="K291" s="9">
        <f t="shared" si="37"/>
        <v>-3628205</v>
      </c>
      <c r="L291" s="9">
        <f t="shared" si="38"/>
        <v>712067</v>
      </c>
    </row>
    <row r="292" spans="1:12" x14ac:dyDescent="0.3">
      <c r="A292" s="29" t="s">
        <v>588</v>
      </c>
      <c r="B292" s="5" t="s">
        <v>589</v>
      </c>
      <c r="C292" s="9">
        <v>185612.53</v>
      </c>
      <c r="D292" s="8">
        <f t="shared" si="36"/>
        <v>3.1127274504878783E-4</v>
      </c>
      <c r="E292" s="32">
        <f t="shared" si="39"/>
        <v>1259747</v>
      </c>
      <c r="F292" s="10">
        <f t="shared" si="40"/>
        <v>2380257</v>
      </c>
      <c r="G292" s="10">
        <f t="shared" si="41"/>
        <v>313921</v>
      </c>
      <c r="H292" s="9">
        <f t="shared" si="42"/>
        <v>13691</v>
      </c>
      <c r="I292" s="9">
        <f t="shared" si="43"/>
        <v>55595</v>
      </c>
      <c r="J292" s="9">
        <f t="shared" si="44"/>
        <v>69286</v>
      </c>
      <c r="K292" s="9">
        <f t="shared" si="37"/>
        <v>-480431</v>
      </c>
      <c r="L292" s="9">
        <f t="shared" si="38"/>
        <v>94289</v>
      </c>
    </row>
    <row r="293" spans="1:12" x14ac:dyDescent="0.3">
      <c r="A293" s="29" t="s">
        <v>590</v>
      </c>
      <c r="B293" s="5" t="s">
        <v>591</v>
      </c>
      <c r="C293" s="9">
        <v>20390.23</v>
      </c>
      <c r="D293" s="8">
        <f t="shared" si="36"/>
        <v>3.4194474178419659E-5</v>
      </c>
      <c r="E293" s="32">
        <f t="shared" si="39"/>
        <v>138388</v>
      </c>
      <c r="F293" s="10">
        <f t="shared" si="40"/>
        <v>261480</v>
      </c>
      <c r="G293" s="10">
        <f t="shared" si="41"/>
        <v>34485</v>
      </c>
      <c r="H293" s="9">
        <f t="shared" si="42"/>
        <v>1504</v>
      </c>
      <c r="I293" s="9">
        <f t="shared" si="43"/>
        <v>6107</v>
      </c>
      <c r="J293" s="9">
        <f t="shared" si="44"/>
        <v>7611</v>
      </c>
      <c r="K293" s="9">
        <f t="shared" si="37"/>
        <v>-52777</v>
      </c>
      <c r="L293" s="9">
        <f t="shared" si="38"/>
        <v>10358</v>
      </c>
    </row>
    <row r="294" spans="1:12" x14ac:dyDescent="0.3">
      <c r="A294" s="29" t="s">
        <v>592</v>
      </c>
      <c r="B294" s="5" t="s">
        <v>593</v>
      </c>
      <c r="C294" s="9">
        <v>35414.1</v>
      </c>
      <c r="D294" s="8">
        <f t="shared" si="36"/>
        <v>5.9389547248950688E-5</v>
      </c>
      <c r="E294" s="32">
        <f t="shared" si="39"/>
        <v>240355</v>
      </c>
      <c r="F294" s="10">
        <f t="shared" si="40"/>
        <v>454143</v>
      </c>
      <c r="G294" s="10">
        <f t="shared" si="41"/>
        <v>59895</v>
      </c>
      <c r="H294" s="9">
        <f t="shared" si="42"/>
        <v>2612</v>
      </c>
      <c r="I294" s="9">
        <f t="shared" si="43"/>
        <v>10607</v>
      </c>
      <c r="J294" s="9">
        <f t="shared" si="44"/>
        <v>13219</v>
      </c>
      <c r="K294" s="9">
        <f t="shared" si="37"/>
        <v>-91664</v>
      </c>
      <c r="L294" s="9">
        <f t="shared" si="38"/>
        <v>17990</v>
      </c>
    </row>
    <row r="295" spans="1:12" x14ac:dyDescent="0.3">
      <c r="A295" s="29" t="s">
        <v>594</v>
      </c>
      <c r="B295" s="5" t="s">
        <v>595</v>
      </c>
      <c r="C295" s="9">
        <v>535.79999999999995</v>
      </c>
      <c r="D295" s="8">
        <f t="shared" si="36"/>
        <v>8.9853813639165682E-7</v>
      </c>
      <c r="E295" s="32">
        <f t="shared" si="39"/>
        <v>3636</v>
      </c>
      <c r="F295" s="10">
        <f t="shared" si="40"/>
        <v>6871</v>
      </c>
      <c r="G295" s="10">
        <f t="shared" si="41"/>
        <v>906</v>
      </c>
      <c r="H295" s="9">
        <f t="shared" si="42"/>
        <v>40</v>
      </c>
      <c r="I295" s="9">
        <f t="shared" si="43"/>
        <v>160</v>
      </c>
      <c r="J295" s="9">
        <f t="shared" si="44"/>
        <v>200</v>
      </c>
      <c r="K295" s="9">
        <f t="shared" si="37"/>
        <v>-1387</v>
      </c>
      <c r="L295" s="9">
        <f t="shared" si="38"/>
        <v>272</v>
      </c>
    </row>
    <row r="296" spans="1:12" x14ac:dyDescent="0.3">
      <c r="A296" s="29" t="s">
        <v>596</v>
      </c>
      <c r="B296" s="5" t="s">
        <v>597</v>
      </c>
      <c r="C296" s="9">
        <v>1385.95</v>
      </c>
      <c r="D296" s="8">
        <f t="shared" si="36"/>
        <v>2.3242421241732306E-6</v>
      </c>
      <c r="E296" s="32">
        <f t="shared" si="39"/>
        <v>9406</v>
      </c>
      <c r="F296" s="10">
        <f t="shared" si="40"/>
        <v>17773</v>
      </c>
      <c r="G296" s="10">
        <f t="shared" si="41"/>
        <v>2344</v>
      </c>
      <c r="H296" s="9">
        <f t="shared" si="42"/>
        <v>102</v>
      </c>
      <c r="I296" s="9">
        <f t="shared" si="43"/>
        <v>415</v>
      </c>
      <c r="J296" s="9">
        <f t="shared" si="44"/>
        <v>517</v>
      </c>
      <c r="K296" s="9">
        <f t="shared" si="37"/>
        <v>-3587</v>
      </c>
      <c r="L296" s="9">
        <f t="shared" si="38"/>
        <v>704</v>
      </c>
    </row>
    <row r="297" spans="1:12" x14ac:dyDescent="0.3">
      <c r="A297" s="29" t="s">
        <v>598</v>
      </c>
      <c r="B297" s="5" t="s">
        <v>599</v>
      </c>
      <c r="C297" s="9">
        <v>69.650000000000006</v>
      </c>
      <c r="D297" s="8">
        <f t="shared" si="36"/>
        <v>1.1680324971944552E-7</v>
      </c>
      <c r="E297" s="32">
        <f t="shared" si="39"/>
        <v>473</v>
      </c>
      <c r="F297" s="10">
        <f t="shared" si="40"/>
        <v>893</v>
      </c>
      <c r="G297" s="10">
        <f t="shared" si="41"/>
        <v>118</v>
      </c>
      <c r="H297" s="9">
        <f t="shared" si="42"/>
        <v>5</v>
      </c>
      <c r="I297" s="9">
        <f t="shared" si="43"/>
        <v>21</v>
      </c>
      <c r="J297" s="9">
        <f t="shared" si="44"/>
        <v>26</v>
      </c>
      <c r="K297" s="9">
        <f t="shared" si="37"/>
        <v>-180</v>
      </c>
      <c r="L297" s="9">
        <f t="shared" si="38"/>
        <v>35</v>
      </c>
    </row>
    <row r="298" spans="1:12" x14ac:dyDescent="0.3">
      <c r="A298" s="29" t="s">
        <v>600</v>
      </c>
      <c r="B298" s="5" t="s">
        <v>601</v>
      </c>
      <c r="C298" s="9">
        <v>13.4</v>
      </c>
      <c r="D298" s="8">
        <f t="shared" si="36"/>
        <v>2.2471838424128785E-8</v>
      </c>
      <c r="E298" s="32">
        <f t="shared" si="39"/>
        <v>91</v>
      </c>
      <c r="F298" s="10">
        <f t="shared" si="40"/>
        <v>172</v>
      </c>
      <c r="G298" s="10">
        <f t="shared" si="41"/>
        <v>23</v>
      </c>
      <c r="H298" s="9">
        <f t="shared" si="42"/>
        <v>1</v>
      </c>
      <c r="I298" s="9">
        <f t="shared" si="43"/>
        <v>4</v>
      </c>
      <c r="J298" s="9">
        <f t="shared" si="44"/>
        <v>5</v>
      </c>
      <c r="K298" s="9">
        <f t="shared" si="37"/>
        <v>-35</v>
      </c>
      <c r="L298" s="9">
        <f t="shared" si="38"/>
        <v>7</v>
      </c>
    </row>
    <row r="299" spans="1:12" x14ac:dyDescent="0.3">
      <c r="A299" s="29" t="s">
        <v>602</v>
      </c>
      <c r="B299" s="5" t="s">
        <v>603</v>
      </c>
      <c r="C299" s="9">
        <v>616.98</v>
      </c>
      <c r="D299" s="8">
        <f t="shared" si="36"/>
        <v>1.034677229173058E-6</v>
      </c>
      <c r="E299" s="32">
        <f t="shared" si="39"/>
        <v>4187</v>
      </c>
      <c r="F299" s="10">
        <f t="shared" si="40"/>
        <v>7912</v>
      </c>
      <c r="G299" s="10">
        <f t="shared" si="41"/>
        <v>1043</v>
      </c>
      <c r="H299" s="9">
        <f t="shared" si="42"/>
        <v>46</v>
      </c>
      <c r="I299" s="9">
        <f t="shared" si="43"/>
        <v>185</v>
      </c>
      <c r="J299" s="9">
        <f t="shared" si="44"/>
        <v>231</v>
      </c>
      <c r="K299" s="9">
        <f t="shared" si="37"/>
        <v>-1597</v>
      </c>
      <c r="L299" s="9">
        <f t="shared" si="38"/>
        <v>313</v>
      </c>
    </row>
    <row r="300" spans="1:12" x14ac:dyDescent="0.3">
      <c r="A300" s="29" t="s">
        <v>604</v>
      </c>
      <c r="B300" s="5" t="s">
        <v>605</v>
      </c>
      <c r="C300" s="9">
        <v>2676.54</v>
      </c>
      <c r="D300" s="8">
        <f t="shared" si="36"/>
        <v>4.4885652549043026E-6</v>
      </c>
      <c r="E300" s="32">
        <f t="shared" si="39"/>
        <v>18166</v>
      </c>
      <c r="F300" s="10">
        <f t="shared" si="40"/>
        <v>34323</v>
      </c>
      <c r="G300" s="10">
        <f t="shared" si="41"/>
        <v>4527</v>
      </c>
      <c r="H300" s="9">
        <f t="shared" si="42"/>
        <v>197</v>
      </c>
      <c r="I300" s="9">
        <f t="shared" si="43"/>
        <v>802</v>
      </c>
      <c r="J300" s="9">
        <f t="shared" si="44"/>
        <v>999</v>
      </c>
      <c r="K300" s="9">
        <f t="shared" si="37"/>
        <v>-6928</v>
      </c>
      <c r="L300" s="9">
        <f t="shared" si="38"/>
        <v>1360</v>
      </c>
    </row>
    <row r="301" spans="1:12" x14ac:dyDescent="0.3">
      <c r="A301" s="29" t="s">
        <v>606</v>
      </c>
      <c r="B301" s="5" t="s">
        <v>607</v>
      </c>
      <c r="C301" s="9">
        <v>160.80000000000001</v>
      </c>
      <c r="D301" s="8">
        <f t="shared" si="36"/>
        <v>2.6966206108954542E-7</v>
      </c>
      <c r="E301" s="32">
        <f t="shared" si="39"/>
        <v>1091</v>
      </c>
      <c r="F301" s="10">
        <f t="shared" si="40"/>
        <v>2062</v>
      </c>
      <c r="G301" s="10">
        <f t="shared" si="41"/>
        <v>272</v>
      </c>
      <c r="H301" s="9">
        <f t="shared" si="42"/>
        <v>12</v>
      </c>
      <c r="I301" s="9">
        <f t="shared" si="43"/>
        <v>48</v>
      </c>
      <c r="J301" s="9">
        <f t="shared" si="44"/>
        <v>60</v>
      </c>
      <c r="K301" s="9">
        <f t="shared" si="37"/>
        <v>-416</v>
      </c>
      <c r="L301" s="9">
        <f t="shared" si="38"/>
        <v>82</v>
      </c>
    </row>
    <row r="302" spans="1:12" x14ac:dyDescent="0.3">
      <c r="A302" s="29" t="s">
        <v>608</v>
      </c>
      <c r="B302" s="5" t="s">
        <v>609</v>
      </c>
      <c r="C302" s="9">
        <v>158777.60999999999</v>
      </c>
      <c r="D302" s="8">
        <f t="shared" si="36"/>
        <v>2.6627050726039811E-4</v>
      </c>
      <c r="E302" s="32">
        <f t="shared" si="39"/>
        <v>1077619</v>
      </c>
      <c r="F302" s="10">
        <f t="shared" si="40"/>
        <v>2036132</v>
      </c>
      <c r="G302" s="10">
        <f t="shared" si="41"/>
        <v>268536</v>
      </c>
      <c r="H302" s="9">
        <f t="shared" si="42"/>
        <v>11712</v>
      </c>
      <c r="I302" s="9">
        <f t="shared" si="43"/>
        <v>47558</v>
      </c>
      <c r="J302" s="9">
        <f t="shared" si="44"/>
        <v>59270</v>
      </c>
      <c r="K302" s="9">
        <f t="shared" si="37"/>
        <v>-410973</v>
      </c>
      <c r="L302" s="9">
        <f t="shared" si="38"/>
        <v>80657</v>
      </c>
    </row>
    <row r="303" spans="1:12" x14ac:dyDescent="0.3">
      <c r="A303" s="29" t="s">
        <v>610</v>
      </c>
      <c r="B303" s="5" t="s">
        <v>611</v>
      </c>
      <c r="C303" s="9">
        <v>368457.45</v>
      </c>
      <c r="D303" s="8">
        <f t="shared" si="36"/>
        <v>6.1790420019153063E-4</v>
      </c>
      <c r="E303" s="32">
        <f t="shared" si="39"/>
        <v>2500711</v>
      </c>
      <c r="F303" s="10">
        <f t="shared" si="40"/>
        <v>4725023</v>
      </c>
      <c r="G303" s="10">
        <f t="shared" si="41"/>
        <v>623161</v>
      </c>
      <c r="H303" s="9">
        <f t="shared" si="42"/>
        <v>27178</v>
      </c>
      <c r="I303" s="9">
        <f t="shared" si="43"/>
        <v>110362</v>
      </c>
      <c r="J303" s="9">
        <f t="shared" si="44"/>
        <v>137540</v>
      </c>
      <c r="K303" s="9">
        <f t="shared" si="37"/>
        <v>-953699</v>
      </c>
      <c r="L303" s="9">
        <f t="shared" si="38"/>
        <v>187172</v>
      </c>
    </row>
    <row r="304" spans="1:12" x14ac:dyDescent="0.3">
      <c r="A304" s="29" t="s">
        <v>612</v>
      </c>
      <c r="B304" s="5" t="s">
        <v>613</v>
      </c>
      <c r="C304" s="9">
        <v>1275958.74</v>
      </c>
      <c r="D304" s="8">
        <f t="shared" si="36"/>
        <v>2.1397864657563396E-3</v>
      </c>
      <c r="E304" s="32">
        <f t="shared" si="39"/>
        <v>8659898</v>
      </c>
      <c r="F304" s="10">
        <f t="shared" si="40"/>
        <v>16362635</v>
      </c>
      <c r="G304" s="10">
        <f t="shared" si="41"/>
        <v>2157991</v>
      </c>
      <c r="H304" s="9">
        <f t="shared" si="42"/>
        <v>94116</v>
      </c>
      <c r="I304" s="9">
        <f t="shared" si="43"/>
        <v>382181</v>
      </c>
      <c r="J304" s="9">
        <f t="shared" si="44"/>
        <v>476297</v>
      </c>
      <c r="K304" s="9">
        <f t="shared" si="37"/>
        <v>-3302636</v>
      </c>
      <c r="L304" s="9">
        <f t="shared" si="38"/>
        <v>648172</v>
      </c>
    </row>
    <row r="305" spans="1:12" x14ac:dyDescent="0.3">
      <c r="A305" s="29" t="s">
        <v>614</v>
      </c>
      <c r="B305" s="5" t="s">
        <v>615</v>
      </c>
      <c r="C305" s="9">
        <v>301579.82</v>
      </c>
      <c r="D305" s="8">
        <f t="shared" si="36"/>
        <v>5.0575022291177933E-4</v>
      </c>
      <c r="E305" s="32">
        <f t="shared" si="39"/>
        <v>2046814</v>
      </c>
      <c r="F305" s="10">
        <f t="shared" si="40"/>
        <v>3867398</v>
      </c>
      <c r="G305" s="10">
        <f t="shared" si="41"/>
        <v>510053</v>
      </c>
      <c r="H305" s="9">
        <f t="shared" si="42"/>
        <v>22245</v>
      </c>
      <c r="I305" s="9">
        <f t="shared" si="43"/>
        <v>90331</v>
      </c>
      <c r="J305" s="9">
        <f t="shared" si="44"/>
        <v>112576</v>
      </c>
      <c r="K305" s="9">
        <f t="shared" si="37"/>
        <v>-780596</v>
      </c>
      <c r="L305" s="9">
        <f t="shared" si="38"/>
        <v>153199</v>
      </c>
    </row>
    <row r="306" spans="1:12" x14ac:dyDescent="0.3">
      <c r="A306" s="29" t="s">
        <v>616</v>
      </c>
      <c r="B306" s="5" t="s">
        <v>617</v>
      </c>
      <c r="C306" s="9">
        <v>31014.799999999999</v>
      </c>
      <c r="D306" s="8">
        <f t="shared" si="36"/>
        <v>5.2011908534079811E-5</v>
      </c>
      <c r="E306" s="32">
        <f t="shared" si="39"/>
        <v>210497</v>
      </c>
      <c r="F306" s="10">
        <f t="shared" si="40"/>
        <v>397727</v>
      </c>
      <c r="G306" s="10">
        <f t="shared" si="41"/>
        <v>52454</v>
      </c>
      <c r="H306" s="9">
        <f t="shared" si="42"/>
        <v>2288</v>
      </c>
      <c r="I306" s="9">
        <f t="shared" si="43"/>
        <v>9290</v>
      </c>
      <c r="J306" s="9">
        <f t="shared" si="44"/>
        <v>11578</v>
      </c>
      <c r="K306" s="9">
        <f t="shared" si="37"/>
        <v>-80277</v>
      </c>
      <c r="L306" s="9">
        <f t="shared" si="38"/>
        <v>15755</v>
      </c>
    </row>
    <row r="307" spans="1:12" x14ac:dyDescent="0.3">
      <c r="A307" s="29" t="s">
        <v>618</v>
      </c>
      <c r="B307" s="5" t="s">
        <v>619</v>
      </c>
      <c r="C307" s="9">
        <v>503410.91</v>
      </c>
      <c r="D307" s="8">
        <f t="shared" si="36"/>
        <v>8.4422153958683857E-4</v>
      </c>
      <c r="E307" s="32">
        <f t="shared" si="39"/>
        <v>3416637</v>
      </c>
      <c r="F307" s="10">
        <f t="shared" si="40"/>
        <v>6455639</v>
      </c>
      <c r="G307" s="10">
        <f t="shared" si="41"/>
        <v>851404</v>
      </c>
      <c r="H307" s="9">
        <f t="shared" si="42"/>
        <v>37132</v>
      </c>
      <c r="I307" s="9">
        <f t="shared" si="43"/>
        <v>150784</v>
      </c>
      <c r="J307" s="9">
        <f t="shared" si="44"/>
        <v>187916</v>
      </c>
      <c r="K307" s="9">
        <f t="shared" si="37"/>
        <v>-1303007</v>
      </c>
      <c r="L307" s="9">
        <f t="shared" si="38"/>
        <v>255727</v>
      </c>
    </row>
    <row r="308" spans="1:12" x14ac:dyDescent="0.3">
      <c r="A308" s="29" t="s">
        <v>620</v>
      </c>
      <c r="B308" s="5" t="s">
        <v>621</v>
      </c>
      <c r="C308" s="9">
        <v>11586.17</v>
      </c>
      <c r="D308" s="8">
        <f t="shared" si="36"/>
        <v>1.9430040313021508E-5</v>
      </c>
      <c r="E308" s="32">
        <f t="shared" si="39"/>
        <v>78635</v>
      </c>
      <c r="F308" s="10">
        <f t="shared" si="40"/>
        <v>148579</v>
      </c>
      <c r="G308" s="10">
        <f t="shared" si="41"/>
        <v>19595</v>
      </c>
      <c r="H308" s="9">
        <f t="shared" si="42"/>
        <v>855</v>
      </c>
      <c r="I308" s="9">
        <f t="shared" si="43"/>
        <v>3470</v>
      </c>
      <c r="J308" s="9">
        <f t="shared" si="44"/>
        <v>4325</v>
      </c>
      <c r="K308" s="9">
        <f t="shared" si="37"/>
        <v>-29989</v>
      </c>
      <c r="L308" s="9">
        <f t="shared" si="38"/>
        <v>5886</v>
      </c>
    </row>
    <row r="309" spans="1:12" x14ac:dyDescent="0.3">
      <c r="A309" s="29" t="s">
        <v>622</v>
      </c>
      <c r="B309" s="5" t="s">
        <v>623</v>
      </c>
      <c r="C309" s="9">
        <v>460.26</v>
      </c>
      <c r="D309" s="8">
        <f t="shared" si="36"/>
        <v>7.7185733978279959E-7</v>
      </c>
      <c r="E309" s="32">
        <f t="shared" si="39"/>
        <v>3124</v>
      </c>
      <c r="F309" s="10">
        <f t="shared" si="40"/>
        <v>5902</v>
      </c>
      <c r="G309" s="10">
        <f t="shared" si="41"/>
        <v>778</v>
      </c>
      <c r="H309" s="9">
        <f t="shared" si="42"/>
        <v>34</v>
      </c>
      <c r="I309" s="9">
        <f t="shared" si="43"/>
        <v>138</v>
      </c>
      <c r="J309" s="9">
        <f t="shared" si="44"/>
        <v>172</v>
      </c>
      <c r="K309" s="9">
        <f t="shared" si="37"/>
        <v>-1191</v>
      </c>
      <c r="L309" s="9">
        <f t="shared" si="38"/>
        <v>234</v>
      </c>
    </row>
    <row r="310" spans="1:12" x14ac:dyDescent="0.3">
      <c r="A310" s="29" t="s">
        <v>624</v>
      </c>
      <c r="B310" s="5" t="s">
        <v>625</v>
      </c>
      <c r="C310" s="9">
        <v>30014.42</v>
      </c>
      <c r="D310" s="8">
        <f t="shared" si="36"/>
        <v>5.0334268405517866E-5</v>
      </c>
      <c r="E310" s="32">
        <f t="shared" si="39"/>
        <v>203707</v>
      </c>
      <c r="F310" s="10">
        <f t="shared" si="40"/>
        <v>384899</v>
      </c>
      <c r="G310" s="10">
        <f t="shared" si="41"/>
        <v>50762</v>
      </c>
      <c r="H310" s="9">
        <f t="shared" si="42"/>
        <v>2214</v>
      </c>
      <c r="I310" s="9">
        <f t="shared" si="43"/>
        <v>8990</v>
      </c>
      <c r="J310" s="9">
        <f t="shared" si="44"/>
        <v>11204</v>
      </c>
      <c r="K310" s="9">
        <f t="shared" si="37"/>
        <v>-77688</v>
      </c>
      <c r="L310" s="9">
        <f t="shared" si="38"/>
        <v>15247</v>
      </c>
    </row>
    <row r="311" spans="1:12" x14ac:dyDescent="0.3">
      <c r="A311" s="29" t="s">
        <v>626</v>
      </c>
      <c r="B311" s="5" t="s">
        <v>627</v>
      </c>
      <c r="C311" s="9">
        <v>35455.550000000003</v>
      </c>
      <c r="D311" s="8">
        <f t="shared" si="36"/>
        <v>5.945905901780742E-5</v>
      </c>
      <c r="E311" s="32">
        <f t="shared" si="39"/>
        <v>240636</v>
      </c>
      <c r="F311" s="10">
        <f t="shared" si="40"/>
        <v>454675</v>
      </c>
      <c r="G311" s="10">
        <f t="shared" si="41"/>
        <v>59965</v>
      </c>
      <c r="H311" s="9">
        <f t="shared" si="42"/>
        <v>2615</v>
      </c>
      <c r="I311" s="9">
        <f t="shared" si="43"/>
        <v>10620</v>
      </c>
      <c r="J311" s="9">
        <f t="shared" si="44"/>
        <v>13235</v>
      </c>
      <c r="K311" s="9">
        <f t="shared" si="37"/>
        <v>-91772</v>
      </c>
      <c r="L311" s="9">
        <f t="shared" si="38"/>
        <v>18011</v>
      </c>
    </row>
    <row r="312" spans="1:12" x14ac:dyDescent="0.3">
      <c r="A312" s="29" t="s">
        <v>628</v>
      </c>
      <c r="B312" s="5" t="s">
        <v>629</v>
      </c>
      <c r="C312" s="9">
        <v>284347.95</v>
      </c>
      <c r="D312" s="8">
        <f t="shared" si="36"/>
        <v>4.7685232750986948E-4</v>
      </c>
      <c r="E312" s="32">
        <f t="shared" si="39"/>
        <v>1929862</v>
      </c>
      <c r="F312" s="10">
        <f t="shared" si="40"/>
        <v>3646420</v>
      </c>
      <c r="G312" s="10">
        <f t="shared" si="41"/>
        <v>480909</v>
      </c>
      <c r="H312" s="9">
        <f t="shared" si="42"/>
        <v>20974</v>
      </c>
      <c r="I312" s="9">
        <f t="shared" si="43"/>
        <v>85169</v>
      </c>
      <c r="J312" s="9">
        <f t="shared" si="44"/>
        <v>106143</v>
      </c>
      <c r="K312" s="9">
        <f t="shared" si="37"/>
        <v>-735994</v>
      </c>
      <c r="L312" s="9">
        <f t="shared" si="38"/>
        <v>144445</v>
      </c>
    </row>
    <row r="313" spans="1:12" x14ac:dyDescent="0.3">
      <c r="A313" s="29" t="s">
        <v>630</v>
      </c>
      <c r="B313" s="5" t="s">
        <v>631</v>
      </c>
      <c r="C313" s="9">
        <v>16822.61</v>
      </c>
      <c r="D313" s="8">
        <f t="shared" si="36"/>
        <v>2.8211565208368147E-5</v>
      </c>
      <c r="E313" s="32">
        <f t="shared" si="39"/>
        <v>114175</v>
      </c>
      <c r="F313" s="10">
        <f t="shared" si="40"/>
        <v>215730</v>
      </c>
      <c r="G313" s="10">
        <f t="shared" si="41"/>
        <v>28452</v>
      </c>
      <c r="H313" s="9">
        <f t="shared" si="42"/>
        <v>1241</v>
      </c>
      <c r="I313" s="9">
        <f t="shared" si="43"/>
        <v>5039</v>
      </c>
      <c r="J313" s="9">
        <f t="shared" si="44"/>
        <v>6280</v>
      </c>
      <c r="K313" s="9">
        <f t="shared" si="37"/>
        <v>-43543</v>
      </c>
      <c r="L313" s="9">
        <f t="shared" si="38"/>
        <v>8546</v>
      </c>
    </row>
    <row r="314" spans="1:12" x14ac:dyDescent="0.3">
      <c r="A314" s="29" t="s">
        <v>632</v>
      </c>
      <c r="B314" s="5" t="s">
        <v>633</v>
      </c>
      <c r="C314" s="9">
        <v>16028.54</v>
      </c>
      <c r="D314" s="8">
        <f t="shared" si="36"/>
        <v>2.6879907541394419E-5</v>
      </c>
      <c r="E314" s="32">
        <f t="shared" si="39"/>
        <v>108785</v>
      </c>
      <c r="F314" s="10">
        <f t="shared" si="40"/>
        <v>205547</v>
      </c>
      <c r="G314" s="10">
        <f t="shared" si="41"/>
        <v>27109</v>
      </c>
      <c r="H314" s="9">
        <f t="shared" si="42"/>
        <v>1182</v>
      </c>
      <c r="I314" s="9">
        <f t="shared" si="43"/>
        <v>4801</v>
      </c>
      <c r="J314" s="9">
        <f t="shared" si="44"/>
        <v>5983</v>
      </c>
      <c r="K314" s="9">
        <f t="shared" si="37"/>
        <v>-41488</v>
      </c>
      <c r="L314" s="9">
        <f t="shared" si="38"/>
        <v>8142</v>
      </c>
    </row>
    <row r="315" spans="1:12" x14ac:dyDescent="0.3">
      <c r="A315" s="29" t="s">
        <v>634</v>
      </c>
      <c r="B315" s="5" t="s">
        <v>635</v>
      </c>
      <c r="C315" s="9">
        <v>12886.94</v>
      </c>
      <c r="D315" s="8">
        <f t="shared" si="36"/>
        <v>2.1611435332943447E-5</v>
      </c>
      <c r="E315" s="32">
        <f t="shared" si="39"/>
        <v>87463</v>
      </c>
      <c r="F315" s="10">
        <f t="shared" si="40"/>
        <v>165259</v>
      </c>
      <c r="G315" s="10">
        <f t="shared" si="41"/>
        <v>21795</v>
      </c>
      <c r="H315" s="9">
        <f t="shared" si="42"/>
        <v>951</v>
      </c>
      <c r="I315" s="9">
        <f t="shared" si="43"/>
        <v>3860</v>
      </c>
      <c r="J315" s="9">
        <f t="shared" si="44"/>
        <v>4811</v>
      </c>
      <c r="K315" s="9">
        <f t="shared" si="37"/>
        <v>-33356</v>
      </c>
      <c r="L315" s="9">
        <f t="shared" si="38"/>
        <v>6546</v>
      </c>
    </row>
    <row r="316" spans="1:12" x14ac:dyDescent="0.3">
      <c r="A316" s="29" t="s">
        <v>636</v>
      </c>
      <c r="B316" s="5" t="s">
        <v>637</v>
      </c>
      <c r="C316" s="9">
        <v>1221.9000000000001</v>
      </c>
      <c r="D316" s="8">
        <f t="shared" si="36"/>
        <v>2.0491298037644004E-6</v>
      </c>
      <c r="E316" s="32">
        <f t="shared" si="39"/>
        <v>8293</v>
      </c>
      <c r="F316" s="10">
        <f t="shared" si="40"/>
        <v>15669</v>
      </c>
      <c r="G316" s="10">
        <f t="shared" si="41"/>
        <v>2067</v>
      </c>
      <c r="H316" s="9">
        <f t="shared" si="42"/>
        <v>90</v>
      </c>
      <c r="I316" s="9">
        <f t="shared" si="43"/>
        <v>366</v>
      </c>
      <c r="J316" s="9">
        <f t="shared" si="44"/>
        <v>456</v>
      </c>
      <c r="K316" s="9">
        <f t="shared" si="37"/>
        <v>-3163</v>
      </c>
      <c r="L316" s="9">
        <f t="shared" si="38"/>
        <v>621</v>
      </c>
    </row>
    <row r="317" spans="1:12" x14ac:dyDescent="0.3">
      <c r="A317" s="29" t="s">
        <v>638</v>
      </c>
      <c r="B317" s="5" t="s">
        <v>639</v>
      </c>
      <c r="C317" s="9">
        <v>7419.25</v>
      </c>
      <c r="D317" s="8">
        <f t="shared" si="36"/>
        <v>1.2442103524493842E-5</v>
      </c>
      <c r="E317" s="32">
        <f t="shared" si="39"/>
        <v>50354</v>
      </c>
      <c r="F317" s="10">
        <f t="shared" si="40"/>
        <v>95143</v>
      </c>
      <c r="G317" s="10">
        <f t="shared" si="41"/>
        <v>12548</v>
      </c>
      <c r="H317" s="9">
        <f t="shared" si="42"/>
        <v>547</v>
      </c>
      <c r="I317" s="9">
        <f t="shared" si="43"/>
        <v>2222</v>
      </c>
      <c r="J317" s="9">
        <f t="shared" si="44"/>
        <v>2769</v>
      </c>
      <c r="K317" s="9">
        <f t="shared" si="37"/>
        <v>-19204</v>
      </c>
      <c r="L317" s="9">
        <f t="shared" si="38"/>
        <v>3769</v>
      </c>
    </row>
    <row r="318" spans="1:12" x14ac:dyDescent="0.3">
      <c r="A318" s="29" t="s">
        <v>640</v>
      </c>
      <c r="B318" s="5" t="s">
        <v>641</v>
      </c>
      <c r="C318" s="9">
        <v>2870.96</v>
      </c>
      <c r="D318" s="8">
        <f t="shared" si="36"/>
        <v>4.8146081523982668E-6</v>
      </c>
      <c r="E318" s="32">
        <f t="shared" si="39"/>
        <v>19485</v>
      </c>
      <c r="F318" s="10">
        <f t="shared" si="40"/>
        <v>36817</v>
      </c>
      <c r="G318" s="10">
        <f t="shared" si="41"/>
        <v>4856</v>
      </c>
      <c r="H318" s="9">
        <f t="shared" si="42"/>
        <v>212</v>
      </c>
      <c r="I318" s="9">
        <f t="shared" si="43"/>
        <v>860</v>
      </c>
      <c r="J318" s="9">
        <f t="shared" si="44"/>
        <v>1072</v>
      </c>
      <c r="K318" s="9">
        <f t="shared" si="37"/>
        <v>-7431</v>
      </c>
      <c r="L318" s="9">
        <f t="shared" si="38"/>
        <v>1458</v>
      </c>
    </row>
    <row r="319" spans="1:12" x14ac:dyDescent="0.3">
      <c r="A319" s="29" t="s">
        <v>642</v>
      </c>
      <c r="B319" s="5" t="s">
        <v>643</v>
      </c>
      <c r="C319" s="9">
        <v>149706.43</v>
      </c>
      <c r="D319" s="8">
        <f t="shared" si="36"/>
        <v>2.5105811238904075E-4</v>
      </c>
      <c r="E319" s="32">
        <f t="shared" si="39"/>
        <v>1016054</v>
      </c>
      <c r="F319" s="10">
        <f t="shared" si="40"/>
        <v>1919805</v>
      </c>
      <c r="G319" s="10">
        <f t="shared" si="41"/>
        <v>253194</v>
      </c>
      <c r="H319" s="9">
        <f t="shared" si="42"/>
        <v>11043</v>
      </c>
      <c r="I319" s="9">
        <f t="shared" si="43"/>
        <v>44841</v>
      </c>
      <c r="J319" s="9">
        <f t="shared" si="44"/>
        <v>55884</v>
      </c>
      <c r="K319" s="9">
        <f t="shared" si="37"/>
        <v>-387494</v>
      </c>
      <c r="L319" s="9">
        <f t="shared" si="38"/>
        <v>76049</v>
      </c>
    </row>
    <row r="320" spans="1:12" x14ac:dyDescent="0.3">
      <c r="A320" s="29" t="s">
        <v>644</v>
      </c>
      <c r="B320" s="5" t="s">
        <v>645</v>
      </c>
      <c r="C320" s="9">
        <v>11900.45</v>
      </c>
      <c r="D320" s="8">
        <f t="shared" si="36"/>
        <v>1.9957088774210702E-5</v>
      </c>
      <c r="E320" s="32">
        <f t="shared" si="39"/>
        <v>80768</v>
      </c>
      <c r="F320" s="10">
        <f t="shared" si="40"/>
        <v>152609</v>
      </c>
      <c r="G320" s="10">
        <f t="shared" si="41"/>
        <v>20127</v>
      </c>
      <c r="H320" s="9">
        <f t="shared" si="42"/>
        <v>878</v>
      </c>
      <c r="I320" s="9">
        <f t="shared" si="43"/>
        <v>3564</v>
      </c>
      <c r="J320" s="9">
        <f t="shared" si="44"/>
        <v>4442</v>
      </c>
      <c r="K320" s="9">
        <f t="shared" si="37"/>
        <v>-30803</v>
      </c>
      <c r="L320" s="9">
        <f t="shared" si="38"/>
        <v>6045</v>
      </c>
    </row>
    <row r="321" spans="1:12" x14ac:dyDescent="0.3">
      <c r="A321" s="29" t="s">
        <v>646</v>
      </c>
      <c r="B321" s="5" t="s">
        <v>647</v>
      </c>
      <c r="C321" s="9">
        <v>1855874.7</v>
      </c>
      <c r="D321" s="8">
        <f t="shared" si="36"/>
        <v>3.1123071935692894E-3</v>
      </c>
      <c r="E321" s="32">
        <f t="shared" si="39"/>
        <v>12595773</v>
      </c>
      <c r="F321" s="10">
        <f t="shared" si="40"/>
        <v>23799359</v>
      </c>
      <c r="G321" s="10">
        <f t="shared" si="41"/>
        <v>3138785</v>
      </c>
      <c r="H321" s="9">
        <f t="shared" si="42"/>
        <v>136892</v>
      </c>
      <c r="I321" s="9">
        <f t="shared" si="43"/>
        <v>555880</v>
      </c>
      <c r="J321" s="9">
        <f t="shared" si="44"/>
        <v>692772</v>
      </c>
      <c r="K321" s="9">
        <f t="shared" si="37"/>
        <v>-4803665</v>
      </c>
      <c r="L321" s="9">
        <f t="shared" si="38"/>
        <v>942762</v>
      </c>
    </row>
    <row r="322" spans="1:12" x14ac:dyDescent="0.3">
      <c r="A322" s="29" t="s">
        <v>648</v>
      </c>
      <c r="B322" s="5" t="s">
        <v>649</v>
      </c>
      <c r="C322" s="9">
        <v>163733.29999999999</v>
      </c>
      <c r="D322" s="8">
        <f t="shared" si="36"/>
        <v>2.7458121360070188E-4</v>
      </c>
      <c r="E322" s="32">
        <f t="shared" si="39"/>
        <v>1111254</v>
      </c>
      <c r="F322" s="10">
        <f t="shared" si="40"/>
        <v>2099682</v>
      </c>
      <c r="G322" s="10">
        <f t="shared" si="41"/>
        <v>276917</v>
      </c>
      <c r="H322" s="9">
        <f t="shared" si="42"/>
        <v>12077</v>
      </c>
      <c r="I322" s="9">
        <f t="shared" si="43"/>
        <v>49042</v>
      </c>
      <c r="J322" s="9">
        <f t="shared" si="44"/>
        <v>61119</v>
      </c>
      <c r="K322" s="9">
        <f t="shared" si="37"/>
        <v>-423800</v>
      </c>
      <c r="L322" s="9">
        <f t="shared" si="38"/>
        <v>83175</v>
      </c>
    </row>
    <row r="323" spans="1:12" x14ac:dyDescent="0.3">
      <c r="A323" s="29" t="s">
        <v>650</v>
      </c>
      <c r="B323" s="5" t="s">
        <v>651</v>
      </c>
      <c r="C323" s="9">
        <v>398786.73</v>
      </c>
      <c r="D323" s="8">
        <f t="shared" si="36"/>
        <v>6.6876648971990081E-4</v>
      </c>
      <c r="E323" s="32">
        <f t="shared" si="39"/>
        <v>2706555</v>
      </c>
      <c r="F323" s="10">
        <f t="shared" si="40"/>
        <v>5113960</v>
      </c>
      <c r="G323" s="10">
        <f t="shared" si="41"/>
        <v>674456</v>
      </c>
      <c r="H323" s="9">
        <f t="shared" si="42"/>
        <v>29415</v>
      </c>
      <c r="I323" s="9">
        <f t="shared" si="43"/>
        <v>119446</v>
      </c>
      <c r="J323" s="9">
        <f t="shared" si="44"/>
        <v>148861</v>
      </c>
      <c r="K323" s="9">
        <f t="shared" si="37"/>
        <v>-1032202</v>
      </c>
      <c r="L323" s="9">
        <f t="shared" si="38"/>
        <v>202579</v>
      </c>
    </row>
    <row r="324" spans="1:12" x14ac:dyDescent="0.3">
      <c r="A324" s="29" t="s">
        <v>652</v>
      </c>
      <c r="B324" s="5" t="s">
        <v>653</v>
      </c>
      <c r="C324" s="9">
        <v>269140.38</v>
      </c>
      <c r="D324" s="8">
        <f t="shared" si="36"/>
        <v>4.5134918901258377E-4</v>
      </c>
      <c r="E324" s="32">
        <f t="shared" si="39"/>
        <v>1826649</v>
      </c>
      <c r="F324" s="10">
        <f t="shared" si="40"/>
        <v>3451401</v>
      </c>
      <c r="G324" s="10">
        <f t="shared" si="41"/>
        <v>455189</v>
      </c>
      <c r="H324" s="9">
        <f t="shared" si="42"/>
        <v>19852</v>
      </c>
      <c r="I324" s="9">
        <f t="shared" si="43"/>
        <v>80614</v>
      </c>
      <c r="J324" s="9">
        <f t="shared" si="44"/>
        <v>100466</v>
      </c>
      <c r="K324" s="9">
        <f t="shared" si="37"/>
        <v>-696631</v>
      </c>
      <c r="L324" s="9">
        <f t="shared" si="38"/>
        <v>136720</v>
      </c>
    </row>
    <row r="325" spans="1:12" x14ac:dyDescent="0.3">
      <c r="A325" s="29" t="s">
        <v>654</v>
      </c>
      <c r="B325" s="5" t="s">
        <v>655</v>
      </c>
      <c r="C325" s="9">
        <v>350618.6</v>
      </c>
      <c r="D325" s="8">
        <f t="shared" si="36"/>
        <v>5.8798839758912244E-4</v>
      </c>
      <c r="E325" s="32">
        <f t="shared" si="39"/>
        <v>2379639</v>
      </c>
      <c r="F325" s="10">
        <f t="shared" si="40"/>
        <v>4496261</v>
      </c>
      <c r="G325" s="10">
        <f t="shared" si="41"/>
        <v>592991</v>
      </c>
      <c r="H325" s="9">
        <f t="shared" si="42"/>
        <v>25862</v>
      </c>
      <c r="I325" s="9">
        <f t="shared" si="43"/>
        <v>105019</v>
      </c>
      <c r="J325" s="9">
        <f t="shared" si="44"/>
        <v>130881</v>
      </c>
      <c r="K325" s="9">
        <f t="shared" si="37"/>
        <v>-907526</v>
      </c>
      <c r="L325" s="9">
        <f t="shared" si="38"/>
        <v>178110</v>
      </c>
    </row>
    <row r="326" spans="1:12" x14ac:dyDescent="0.3">
      <c r="A326" s="29" t="s">
        <v>656</v>
      </c>
      <c r="B326" s="5" t="s">
        <v>657</v>
      </c>
      <c r="C326" s="9">
        <v>389283.31</v>
      </c>
      <c r="D326" s="8">
        <f t="shared" si="36"/>
        <v>6.5282922712910725E-4</v>
      </c>
      <c r="E326" s="32">
        <f t="shared" si="39"/>
        <v>2642056</v>
      </c>
      <c r="F326" s="10">
        <f t="shared" si="40"/>
        <v>4992090</v>
      </c>
      <c r="G326" s="10">
        <f t="shared" si="41"/>
        <v>658383</v>
      </c>
      <c r="H326" s="9">
        <f t="shared" si="42"/>
        <v>28714</v>
      </c>
      <c r="I326" s="9">
        <f t="shared" si="43"/>
        <v>116600</v>
      </c>
      <c r="J326" s="9">
        <f t="shared" si="44"/>
        <v>145314</v>
      </c>
      <c r="K326" s="9">
        <f t="shared" si="37"/>
        <v>-1007604</v>
      </c>
      <c r="L326" s="9">
        <f t="shared" si="38"/>
        <v>197751</v>
      </c>
    </row>
    <row r="327" spans="1:12" x14ac:dyDescent="0.3">
      <c r="A327" s="29" t="s">
        <v>658</v>
      </c>
      <c r="B327" s="5" t="s">
        <v>659</v>
      </c>
      <c r="C327" s="9">
        <v>1233040.8</v>
      </c>
      <c r="D327" s="8">
        <f t="shared" si="36"/>
        <v>2.0678129573103356E-3</v>
      </c>
      <c r="E327" s="32">
        <f t="shared" si="39"/>
        <v>8368615</v>
      </c>
      <c r="F327" s="10">
        <f t="shared" si="40"/>
        <v>15812264</v>
      </c>
      <c r="G327" s="10">
        <f t="shared" si="41"/>
        <v>2085405</v>
      </c>
      <c r="H327" s="9">
        <f t="shared" si="42"/>
        <v>90951</v>
      </c>
      <c r="I327" s="9">
        <f t="shared" si="43"/>
        <v>369326</v>
      </c>
      <c r="J327" s="9">
        <f t="shared" si="44"/>
        <v>460277</v>
      </c>
      <c r="K327" s="9">
        <f t="shared" si="37"/>
        <v>-3191549</v>
      </c>
      <c r="L327" s="9">
        <f t="shared" si="38"/>
        <v>626370</v>
      </c>
    </row>
    <row r="328" spans="1:12" x14ac:dyDescent="0.3">
      <c r="A328" s="29" t="s">
        <v>660</v>
      </c>
      <c r="B328" s="5" t="s">
        <v>661</v>
      </c>
      <c r="C328" s="9">
        <v>69297.119999999995</v>
      </c>
      <c r="D328" s="8">
        <f t="shared" ref="D328:D391" si="45">+C328/$C$2134</f>
        <v>1.1621146894757188E-4</v>
      </c>
      <c r="E328" s="32">
        <f t="shared" si="39"/>
        <v>470318</v>
      </c>
      <c r="F328" s="10">
        <f t="shared" si="40"/>
        <v>888652</v>
      </c>
      <c r="G328" s="10">
        <f t="shared" si="41"/>
        <v>117200</v>
      </c>
      <c r="H328" s="9">
        <f t="shared" si="42"/>
        <v>5111</v>
      </c>
      <c r="I328" s="9">
        <f t="shared" si="43"/>
        <v>20756</v>
      </c>
      <c r="J328" s="9">
        <f t="shared" si="44"/>
        <v>25867</v>
      </c>
      <c r="K328" s="9">
        <f t="shared" ref="K328:K391" si="46">ROUND(D328*$K$7,0)</f>
        <v>-179366</v>
      </c>
      <c r="L328" s="9">
        <f t="shared" ref="L328:L391" si="47">ROUND(D328*$L$7,0)</f>
        <v>35202</v>
      </c>
    </row>
    <row r="329" spans="1:12" x14ac:dyDescent="0.3">
      <c r="A329" s="29" t="s">
        <v>662</v>
      </c>
      <c r="B329" s="5" t="s">
        <v>663</v>
      </c>
      <c r="C329" s="9">
        <v>26270.87</v>
      </c>
      <c r="D329" s="8">
        <f t="shared" si="45"/>
        <v>4.4056324320991951E-5</v>
      </c>
      <c r="E329" s="32">
        <f t="shared" ref="E329:E392" si="48">ROUND(D329*$E$7,0)</f>
        <v>178300</v>
      </c>
      <c r="F329" s="10">
        <f t="shared" ref="F329:F392" si="49">+ROUND(D329*$F$7,0)</f>
        <v>336892</v>
      </c>
      <c r="G329" s="10">
        <f t="shared" ref="G329:G392" si="50">+ROUND(D329*$G$7,0)</f>
        <v>44431</v>
      </c>
      <c r="H329" s="9">
        <f t="shared" ref="H329:H392" si="51">ROUND(D329*$H$7,0)</f>
        <v>1938</v>
      </c>
      <c r="I329" s="9">
        <f t="shared" ref="I329:I392" si="52">ROUND(D329*$I$7,0)</f>
        <v>7869</v>
      </c>
      <c r="J329" s="9">
        <f t="shared" ref="J329:J392" si="53">ROUND(SUM(H329:I329),0)</f>
        <v>9807</v>
      </c>
      <c r="K329" s="9">
        <f t="shared" si="46"/>
        <v>-67998</v>
      </c>
      <c r="L329" s="9">
        <f t="shared" si="47"/>
        <v>13345</v>
      </c>
    </row>
    <row r="330" spans="1:12" x14ac:dyDescent="0.3">
      <c r="A330" s="29" t="s">
        <v>664</v>
      </c>
      <c r="B330" s="5" t="s">
        <v>665</v>
      </c>
      <c r="C330" s="9">
        <v>4311.1899999999996</v>
      </c>
      <c r="D330" s="8">
        <f t="shared" si="45"/>
        <v>7.2298779922178931E-6</v>
      </c>
      <c r="E330" s="32">
        <f t="shared" si="48"/>
        <v>29260</v>
      </c>
      <c r="F330" s="10">
        <f t="shared" si="49"/>
        <v>55286</v>
      </c>
      <c r="G330" s="10">
        <f t="shared" si="50"/>
        <v>7291</v>
      </c>
      <c r="H330" s="9">
        <f t="shared" si="51"/>
        <v>318</v>
      </c>
      <c r="I330" s="9">
        <f t="shared" si="52"/>
        <v>1291</v>
      </c>
      <c r="J330" s="9">
        <f t="shared" si="53"/>
        <v>1609</v>
      </c>
      <c r="K330" s="9">
        <f t="shared" si="46"/>
        <v>-11159</v>
      </c>
      <c r="L330" s="9">
        <f t="shared" si="47"/>
        <v>2190</v>
      </c>
    </row>
    <row r="331" spans="1:12" x14ac:dyDescent="0.3">
      <c r="A331" s="29" t="s">
        <v>666</v>
      </c>
      <c r="B331" s="5" t="s">
        <v>667</v>
      </c>
      <c r="C331" s="9">
        <v>1117353.3500000001</v>
      </c>
      <c r="D331" s="8">
        <f t="shared" si="45"/>
        <v>1.8738047719297777E-3</v>
      </c>
      <c r="E331" s="32">
        <f t="shared" si="48"/>
        <v>7583448</v>
      </c>
      <c r="F331" s="10">
        <f t="shared" si="49"/>
        <v>14328711</v>
      </c>
      <c r="G331" s="10">
        <f t="shared" si="50"/>
        <v>1889746</v>
      </c>
      <c r="H331" s="9">
        <f t="shared" si="51"/>
        <v>82417</v>
      </c>
      <c r="I331" s="9">
        <f t="shared" si="52"/>
        <v>334675</v>
      </c>
      <c r="J331" s="9">
        <f t="shared" si="53"/>
        <v>417092</v>
      </c>
      <c r="K331" s="9">
        <f t="shared" si="46"/>
        <v>-2892109</v>
      </c>
      <c r="L331" s="9">
        <f t="shared" si="47"/>
        <v>567602</v>
      </c>
    </row>
    <row r="332" spans="1:12" x14ac:dyDescent="0.3">
      <c r="A332" s="29" t="s">
        <v>668</v>
      </c>
      <c r="B332" s="5" t="s">
        <v>669</v>
      </c>
      <c r="C332" s="9">
        <v>337931.5</v>
      </c>
      <c r="D332" s="8">
        <f t="shared" si="45"/>
        <v>5.6671209450921461E-4</v>
      </c>
      <c r="E332" s="32">
        <f t="shared" si="48"/>
        <v>2293532</v>
      </c>
      <c r="F332" s="10">
        <f t="shared" si="49"/>
        <v>4333565</v>
      </c>
      <c r="G332" s="10">
        <f t="shared" si="50"/>
        <v>571533</v>
      </c>
      <c r="H332" s="9">
        <f t="shared" si="51"/>
        <v>24926</v>
      </c>
      <c r="I332" s="9">
        <f t="shared" si="52"/>
        <v>101219</v>
      </c>
      <c r="J332" s="9">
        <f t="shared" si="53"/>
        <v>126145</v>
      </c>
      <c r="K332" s="9">
        <f t="shared" si="46"/>
        <v>-874687</v>
      </c>
      <c r="L332" s="9">
        <f t="shared" si="47"/>
        <v>171665</v>
      </c>
    </row>
    <row r="333" spans="1:12" x14ac:dyDescent="0.3">
      <c r="A333" s="29" t="s">
        <v>670</v>
      </c>
      <c r="B333" s="5" t="s">
        <v>671</v>
      </c>
      <c r="C333" s="9">
        <v>11663.8</v>
      </c>
      <c r="D333" s="8">
        <f t="shared" si="45"/>
        <v>1.9560226045623381E-5</v>
      </c>
      <c r="E333" s="32">
        <f t="shared" si="48"/>
        <v>79162</v>
      </c>
      <c r="F333" s="10">
        <f t="shared" si="49"/>
        <v>149574</v>
      </c>
      <c r="G333" s="10">
        <f t="shared" si="50"/>
        <v>19727</v>
      </c>
      <c r="H333" s="9">
        <f t="shared" si="51"/>
        <v>860</v>
      </c>
      <c r="I333" s="9">
        <f t="shared" si="52"/>
        <v>3494</v>
      </c>
      <c r="J333" s="9">
        <f t="shared" si="53"/>
        <v>4354</v>
      </c>
      <c r="K333" s="9">
        <f t="shared" si="46"/>
        <v>-30190</v>
      </c>
      <c r="L333" s="9">
        <f t="shared" si="47"/>
        <v>5925</v>
      </c>
    </row>
    <row r="334" spans="1:12" x14ac:dyDescent="0.3">
      <c r="A334" s="29" t="s">
        <v>672</v>
      </c>
      <c r="B334" s="5" t="s">
        <v>673</v>
      </c>
      <c r="C334" s="9">
        <v>711426.45</v>
      </c>
      <c r="D334" s="8">
        <f t="shared" si="45"/>
        <v>1.193064196645637E-3</v>
      </c>
      <c r="E334" s="32">
        <f t="shared" si="48"/>
        <v>4828433</v>
      </c>
      <c r="F334" s="10">
        <f t="shared" si="49"/>
        <v>9123188</v>
      </c>
      <c r="G334" s="10">
        <f t="shared" si="50"/>
        <v>1203214</v>
      </c>
      <c r="H334" s="9">
        <f t="shared" si="51"/>
        <v>52476</v>
      </c>
      <c r="I334" s="9">
        <f t="shared" si="52"/>
        <v>213090</v>
      </c>
      <c r="J334" s="9">
        <f t="shared" si="53"/>
        <v>265566</v>
      </c>
      <c r="K334" s="9">
        <f t="shared" si="46"/>
        <v>-1841425</v>
      </c>
      <c r="L334" s="9">
        <f t="shared" si="47"/>
        <v>361396</v>
      </c>
    </row>
    <row r="335" spans="1:12" x14ac:dyDescent="0.3">
      <c r="A335" s="29" t="s">
        <v>674</v>
      </c>
      <c r="B335" s="5" t="s">
        <v>675</v>
      </c>
      <c r="C335" s="9">
        <v>18178.830000000002</v>
      </c>
      <c r="D335" s="8">
        <f t="shared" si="45"/>
        <v>3.0485950037291428E-5</v>
      </c>
      <c r="E335" s="32">
        <f t="shared" si="48"/>
        <v>123379</v>
      </c>
      <c r="F335" s="10">
        <f t="shared" si="49"/>
        <v>233122</v>
      </c>
      <c r="G335" s="10">
        <f t="shared" si="50"/>
        <v>30745</v>
      </c>
      <c r="H335" s="9">
        <f t="shared" si="51"/>
        <v>1341</v>
      </c>
      <c r="I335" s="9">
        <f t="shared" si="52"/>
        <v>5445</v>
      </c>
      <c r="J335" s="9">
        <f t="shared" si="53"/>
        <v>6786</v>
      </c>
      <c r="K335" s="9">
        <f t="shared" si="46"/>
        <v>-47053</v>
      </c>
      <c r="L335" s="9">
        <f t="shared" si="47"/>
        <v>9235</v>
      </c>
    </row>
    <row r="336" spans="1:12" x14ac:dyDescent="0.3">
      <c r="A336" s="29" t="s">
        <v>676</v>
      </c>
      <c r="B336" s="5" t="s">
        <v>677</v>
      </c>
      <c r="C336" s="9">
        <v>115814.38</v>
      </c>
      <c r="D336" s="8">
        <f t="shared" si="45"/>
        <v>1.9422104735452629E-4</v>
      </c>
      <c r="E336" s="32">
        <f t="shared" si="48"/>
        <v>786029</v>
      </c>
      <c r="F336" s="10">
        <f t="shared" si="49"/>
        <v>1485180</v>
      </c>
      <c r="G336" s="10">
        <f t="shared" si="50"/>
        <v>195873</v>
      </c>
      <c r="H336" s="9">
        <f t="shared" si="51"/>
        <v>8543</v>
      </c>
      <c r="I336" s="9">
        <f t="shared" si="52"/>
        <v>34689</v>
      </c>
      <c r="J336" s="9">
        <f t="shared" si="53"/>
        <v>43232</v>
      </c>
      <c r="K336" s="9">
        <f t="shared" si="46"/>
        <v>-299769</v>
      </c>
      <c r="L336" s="9">
        <f t="shared" si="47"/>
        <v>58832</v>
      </c>
    </row>
    <row r="337" spans="1:12" x14ac:dyDescent="0.3">
      <c r="A337" s="29" t="s">
        <v>678</v>
      </c>
      <c r="B337" s="5" t="s">
        <v>679</v>
      </c>
      <c r="C337" s="9">
        <v>32390.959999999999</v>
      </c>
      <c r="D337" s="8">
        <f t="shared" si="45"/>
        <v>5.4319732800180487E-5</v>
      </c>
      <c r="E337" s="32">
        <f t="shared" si="48"/>
        <v>219837</v>
      </c>
      <c r="F337" s="10">
        <f t="shared" si="49"/>
        <v>415375</v>
      </c>
      <c r="G337" s="10">
        <f t="shared" si="50"/>
        <v>54782</v>
      </c>
      <c r="H337" s="9">
        <f t="shared" si="51"/>
        <v>2389</v>
      </c>
      <c r="I337" s="9">
        <f t="shared" si="52"/>
        <v>9702</v>
      </c>
      <c r="J337" s="9">
        <f t="shared" si="53"/>
        <v>12091</v>
      </c>
      <c r="K337" s="9">
        <f t="shared" si="46"/>
        <v>-83839</v>
      </c>
      <c r="L337" s="9">
        <f t="shared" si="47"/>
        <v>16454</v>
      </c>
    </row>
    <row r="338" spans="1:12" x14ac:dyDescent="0.3">
      <c r="A338" s="29" t="s">
        <v>680</v>
      </c>
      <c r="B338" s="5" t="s">
        <v>681</v>
      </c>
      <c r="C338" s="9">
        <v>3798.95</v>
      </c>
      <c r="D338" s="8">
        <f t="shared" si="45"/>
        <v>6.3708500433838842E-6</v>
      </c>
      <c r="E338" s="32">
        <f t="shared" si="48"/>
        <v>25783</v>
      </c>
      <c r="F338" s="10">
        <f t="shared" si="49"/>
        <v>48717</v>
      </c>
      <c r="G338" s="10">
        <f t="shared" si="50"/>
        <v>6425</v>
      </c>
      <c r="H338" s="9">
        <f t="shared" si="51"/>
        <v>280</v>
      </c>
      <c r="I338" s="9">
        <f t="shared" si="52"/>
        <v>1138</v>
      </c>
      <c r="J338" s="9">
        <f t="shared" si="53"/>
        <v>1418</v>
      </c>
      <c r="K338" s="9">
        <f t="shared" si="46"/>
        <v>-9833</v>
      </c>
      <c r="L338" s="9">
        <f t="shared" si="47"/>
        <v>1930</v>
      </c>
    </row>
    <row r="339" spans="1:12" x14ac:dyDescent="0.3">
      <c r="A339" s="29" t="s">
        <v>682</v>
      </c>
      <c r="B339" s="5" t="s">
        <v>683</v>
      </c>
      <c r="C339" s="9">
        <v>8220.91</v>
      </c>
      <c r="D339" s="8">
        <f t="shared" si="45"/>
        <v>1.3786489643231685E-5</v>
      </c>
      <c r="E339" s="32">
        <f t="shared" si="48"/>
        <v>55795</v>
      </c>
      <c r="F339" s="10">
        <f t="shared" si="49"/>
        <v>105423</v>
      </c>
      <c r="G339" s="10">
        <f t="shared" si="50"/>
        <v>13904</v>
      </c>
      <c r="H339" s="9">
        <f t="shared" si="51"/>
        <v>606</v>
      </c>
      <c r="I339" s="9">
        <f t="shared" si="52"/>
        <v>2462</v>
      </c>
      <c r="J339" s="9">
        <f t="shared" si="53"/>
        <v>3068</v>
      </c>
      <c r="K339" s="9">
        <f t="shared" si="46"/>
        <v>-21279</v>
      </c>
      <c r="L339" s="9">
        <f t="shared" si="47"/>
        <v>4176</v>
      </c>
    </row>
    <row r="340" spans="1:12" x14ac:dyDescent="0.3">
      <c r="A340" s="29" t="s">
        <v>684</v>
      </c>
      <c r="B340" s="5" t="s">
        <v>685</v>
      </c>
      <c r="C340" s="9">
        <v>4000.93</v>
      </c>
      <c r="D340" s="8">
        <f t="shared" si="45"/>
        <v>6.7095710825559382E-6</v>
      </c>
      <c r="E340" s="32">
        <f t="shared" si="48"/>
        <v>27154</v>
      </c>
      <c r="F340" s="10">
        <f t="shared" si="49"/>
        <v>51307</v>
      </c>
      <c r="G340" s="10">
        <f t="shared" si="50"/>
        <v>6767</v>
      </c>
      <c r="H340" s="9">
        <f t="shared" si="51"/>
        <v>295</v>
      </c>
      <c r="I340" s="9">
        <f t="shared" si="52"/>
        <v>1198</v>
      </c>
      <c r="J340" s="9">
        <f t="shared" si="53"/>
        <v>1493</v>
      </c>
      <c r="K340" s="9">
        <f t="shared" si="46"/>
        <v>-10356</v>
      </c>
      <c r="L340" s="9">
        <f t="shared" si="47"/>
        <v>2032</v>
      </c>
    </row>
    <row r="341" spans="1:12" x14ac:dyDescent="0.3">
      <c r="A341" s="29" t="s">
        <v>686</v>
      </c>
      <c r="B341" s="5" t="s">
        <v>687</v>
      </c>
      <c r="C341" s="9">
        <v>9353.9500000000007</v>
      </c>
      <c r="D341" s="8">
        <f t="shared" si="45"/>
        <v>1.5686600972192497E-5</v>
      </c>
      <c r="E341" s="32">
        <f t="shared" si="48"/>
        <v>63485</v>
      </c>
      <c r="F341" s="10">
        <f t="shared" si="49"/>
        <v>119953</v>
      </c>
      <c r="G341" s="10">
        <f t="shared" si="50"/>
        <v>15820</v>
      </c>
      <c r="H341" s="9">
        <f t="shared" si="51"/>
        <v>690</v>
      </c>
      <c r="I341" s="9">
        <f t="shared" si="52"/>
        <v>2802</v>
      </c>
      <c r="J341" s="9">
        <f t="shared" si="53"/>
        <v>3492</v>
      </c>
      <c r="K341" s="9">
        <f t="shared" si="46"/>
        <v>-24211</v>
      </c>
      <c r="L341" s="9">
        <f t="shared" si="47"/>
        <v>4752</v>
      </c>
    </row>
    <row r="342" spans="1:12" x14ac:dyDescent="0.3">
      <c r="A342" s="29" t="s">
        <v>688</v>
      </c>
      <c r="B342" s="5" t="s">
        <v>689</v>
      </c>
      <c r="C342" s="9">
        <v>9102.89</v>
      </c>
      <c r="D342" s="8">
        <f t="shared" si="45"/>
        <v>1.5265572632284899E-5</v>
      </c>
      <c r="E342" s="32">
        <f t="shared" si="48"/>
        <v>61781</v>
      </c>
      <c r="F342" s="10">
        <f t="shared" si="49"/>
        <v>116734</v>
      </c>
      <c r="G342" s="10">
        <f t="shared" si="50"/>
        <v>15395</v>
      </c>
      <c r="H342" s="9">
        <f t="shared" si="51"/>
        <v>671</v>
      </c>
      <c r="I342" s="9">
        <f t="shared" si="52"/>
        <v>2727</v>
      </c>
      <c r="J342" s="9">
        <f t="shared" si="53"/>
        <v>3398</v>
      </c>
      <c r="K342" s="9">
        <f t="shared" si="46"/>
        <v>-23562</v>
      </c>
      <c r="L342" s="9">
        <f t="shared" si="47"/>
        <v>4624</v>
      </c>
    </row>
    <row r="343" spans="1:12" x14ac:dyDescent="0.3">
      <c r="A343" s="29" t="s">
        <v>690</v>
      </c>
      <c r="B343" s="5" t="s">
        <v>691</v>
      </c>
      <c r="C343" s="9">
        <v>1389.61</v>
      </c>
      <c r="D343" s="8">
        <f t="shared" si="45"/>
        <v>2.3303799546681791E-6</v>
      </c>
      <c r="E343" s="32">
        <f t="shared" si="48"/>
        <v>9431</v>
      </c>
      <c r="F343" s="10">
        <f t="shared" si="49"/>
        <v>17820</v>
      </c>
      <c r="G343" s="10">
        <f t="shared" si="50"/>
        <v>2350</v>
      </c>
      <c r="H343" s="9">
        <f t="shared" si="51"/>
        <v>102</v>
      </c>
      <c r="I343" s="9">
        <f t="shared" si="52"/>
        <v>416</v>
      </c>
      <c r="J343" s="9">
        <f t="shared" si="53"/>
        <v>518</v>
      </c>
      <c r="K343" s="9">
        <f t="shared" si="46"/>
        <v>-3597</v>
      </c>
      <c r="L343" s="9">
        <f t="shared" si="47"/>
        <v>706</v>
      </c>
    </row>
    <row r="344" spans="1:12" x14ac:dyDescent="0.3">
      <c r="A344" s="29" t="s">
        <v>692</v>
      </c>
      <c r="B344" s="5" t="s">
        <v>693</v>
      </c>
      <c r="C344" s="9">
        <v>1808.49</v>
      </c>
      <c r="D344" s="8">
        <f t="shared" si="45"/>
        <v>3.0328429157949751E-6</v>
      </c>
      <c r="E344" s="32">
        <f t="shared" si="48"/>
        <v>12274</v>
      </c>
      <c r="F344" s="10">
        <f t="shared" si="49"/>
        <v>23192</v>
      </c>
      <c r="G344" s="10">
        <f t="shared" si="50"/>
        <v>3059</v>
      </c>
      <c r="H344" s="9">
        <f t="shared" si="51"/>
        <v>133</v>
      </c>
      <c r="I344" s="9">
        <f t="shared" si="52"/>
        <v>542</v>
      </c>
      <c r="J344" s="9">
        <f t="shared" si="53"/>
        <v>675</v>
      </c>
      <c r="K344" s="9">
        <f t="shared" si="46"/>
        <v>-4681</v>
      </c>
      <c r="L344" s="9">
        <f t="shared" si="47"/>
        <v>919</v>
      </c>
    </row>
    <row r="345" spans="1:12" x14ac:dyDescent="0.3">
      <c r="A345" s="29" t="s">
        <v>694</v>
      </c>
      <c r="B345" s="5" t="s">
        <v>695</v>
      </c>
      <c r="C345" s="9">
        <v>1131.0899999999999</v>
      </c>
      <c r="D345" s="8">
        <f t="shared" si="45"/>
        <v>1.8968411733692407E-6</v>
      </c>
      <c r="E345" s="32">
        <f t="shared" si="48"/>
        <v>7677</v>
      </c>
      <c r="F345" s="10">
        <f t="shared" si="49"/>
        <v>14505</v>
      </c>
      <c r="G345" s="10">
        <f t="shared" si="50"/>
        <v>1913</v>
      </c>
      <c r="H345" s="9">
        <f t="shared" si="51"/>
        <v>83</v>
      </c>
      <c r="I345" s="9">
        <f t="shared" si="52"/>
        <v>339</v>
      </c>
      <c r="J345" s="9">
        <f t="shared" si="53"/>
        <v>422</v>
      </c>
      <c r="K345" s="9">
        <f t="shared" si="46"/>
        <v>-2928</v>
      </c>
      <c r="L345" s="9">
        <f t="shared" si="47"/>
        <v>575</v>
      </c>
    </row>
    <row r="346" spans="1:12" x14ac:dyDescent="0.3">
      <c r="A346" s="29" t="s">
        <v>696</v>
      </c>
      <c r="B346" s="5" t="s">
        <v>697</v>
      </c>
      <c r="C346" s="9">
        <v>524410.02</v>
      </c>
      <c r="D346" s="8">
        <f t="shared" si="45"/>
        <v>8.7943710727120489E-4</v>
      </c>
      <c r="E346" s="32">
        <f t="shared" si="48"/>
        <v>3559157</v>
      </c>
      <c r="F346" s="10">
        <f t="shared" si="49"/>
        <v>6724927</v>
      </c>
      <c r="G346" s="10">
        <f t="shared" si="50"/>
        <v>886919</v>
      </c>
      <c r="H346" s="9">
        <f t="shared" si="51"/>
        <v>38681</v>
      </c>
      <c r="I346" s="9">
        <f t="shared" si="52"/>
        <v>157074</v>
      </c>
      <c r="J346" s="9">
        <f t="shared" si="53"/>
        <v>195755</v>
      </c>
      <c r="K346" s="9">
        <f t="shared" si="46"/>
        <v>-1357360</v>
      </c>
      <c r="L346" s="9">
        <f t="shared" si="47"/>
        <v>266394</v>
      </c>
    </row>
    <row r="347" spans="1:12" x14ac:dyDescent="0.3">
      <c r="A347" s="29" t="s">
        <v>698</v>
      </c>
      <c r="B347" s="5" t="s">
        <v>699</v>
      </c>
      <c r="C347" s="9">
        <v>314932.34000000003</v>
      </c>
      <c r="D347" s="8">
        <f t="shared" si="45"/>
        <v>5.2814243723976056E-4</v>
      </c>
      <c r="E347" s="32">
        <f t="shared" si="48"/>
        <v>2137437</v>
      </c>
      <c r="F347" s="10">
        <f t="shared" si="49"/>
        <v>4038628</v>
      </c>
      <c r="G347" s="10">
        <f t="shared" si="50"/>
        <v>532636</v>
      </c>
      <c r="H347" s="9">
        <f t="shared" si="51"/>
        <v>23230</v>
      </c>
      <c r="I347" s="9">
        <f t="shared" si="52"/>
        <v>94330</v>
      </c>
      <c r="J347" s="9">
        <f t="shared" si="53"/>
        <v>117560</v>
      </c>
      <c r="K347" s="9">
        <f t="shared" si="46"/>
        <v>-815157</v>
      </c>
      <c r="L347" s="9">
        <f t="shared" si="47"/>
        <v>159982</v>
      </c>
    </row>
    <row r="348" spans="1:12" x14ac:dyDescent="0.3">
      <c r="A348" s="29" t="s">
        <v>700</v>
      </c>
      <c r="B348" s="5" t="s">
        <v>701</v>
      </c>
      <c r="C348" s="9">
        <v>790097.37</v>
      </c>
      <c r="D348" s="8">
        <f t="shared" si="45"/>
        <v>1.3249955550723206E-3</v>
      </c>
      <c r="E348" s="32">
        <f t="shared" si="48"/>
        <v>5362370</v>
      </c>
      <c r="F348" s="10">
        <f t="shared" si="49"/>
        <v>10132047</v>
      </c>
      <c r="G348" s="10">
        <f t="shared" si="50"/>
        <v>1336268</v>
      </c>
      <c r="H348" s="9">
        <f t="shared" si="51"/>
        <v>58279</v>
      </c>
      <c r="I348" s="9">
        <f t="shared" si="52"/>
        <v>236653</v>
      </c>
      <c r="J348" s="9">
        <f t="shared" si="53"/>
        <v>294932</v>
      </c>
      <c r="K348" s="9">
        <f t="shared" si="46"/>
        <v>-2045054</v>
      </c>
      <c r="L348" s="9">
        <f t="shared" si="47"/>
        <v>401360</v>
      </c>
    </row>
    <row r="349" spans="1:12" x14ac:dyDescent="0.3">
      <c r="A349" s="29" t="s">
        <v>702</v>
      </c>
      <c r="B349" s="5" t="s">
        <v>703</v>
      </c>
      <c r="C349" s="9">
        <v>75828.009999999995</v>
      </c>
      <c r="D349" s="8">
        <f t="shared" si="45"/>
        <v>1.2716379020471803E-4</v>
      </c>
      <c r="E349" s="32">
        <f t="shared" si="48"/>
        <v>514643</v>
      </c>
      <c r="F349" s="10">
        <f t="shared" si="49"/>
        <v>972403</v>
      </c>
      <c r="G349" s="10">
        <f t="shared" si="50"/>
        <v>128246</v>
      </c>
      <c r="H349" s="9">
        <f t="shared" si="51"/>
        <v>5593</v>
      </c>
      <c r="I349" s="9">
        <f t="shared" si="52"/>
        <v>22712</v>
      </c>
      <c r="J349" s="9">
        <f t="shared" si="53"/>
        <v>28305</v>
      </c>
      <c r="K349" s="9">
        <f t="shared" si="46"/>
        <v>-196270</v>
      </c>
      <c r="L349" s="9">
        <f t="shared" si="47"/>
        <v>38520</v>
      </c>
    </row>
    <row r="350" spans="1:12" x14ac:dyDescent="0.3">
      <c r="A350" s="29" t="s">
        <v>704</v>
      </c>
      <c r="B350" s="5" t="s">
        <v>705</v>
      </c>
      <c r="C350" s="9">
        <v>396509.71</v>
      </c>
      <c r="D350" s="8">
        <f t="shared" si="45"/>
        <v>6.6494792065060907E-4</v>
      </c>
      <c r="E350" s="32">
        <f t="shared" si="48"/>
        <v>2691101</v>
      </c>
      <c r="F350" s="10">
        <f t="shared" si="49"/>
        <v>5084760</v>
      </c>
      <c r="G350" s="10">
        <f t="shared" si="50"/>
        <v>670605</v>
      </c>
      <c r="H350" s="9">
        <f t="shared" si="51"/>
        <v>29247</v>
      </c>
      <c r="I350" s="9">
        <f t="shared" si="52"/>
        <v>118764</v>
      </c>
      <c r="J350" s="9">
        <f t="shared" si="53"/>
        <v>148011</v>
      </c>
      <c r="K350" s="9">
        <f t="shared" si="46"/>
        <v>-1026308</v>
      </c>
      <c r="L350" s="9">
        <f t="shared" si="47"/>
        <v>201422</v>
      </c>
    </row>
    <row r="351" spans="1:12" x14ac:dyDescent="0.3">
      <c r="A351" s="29" t="s">
        <v>706</v>
      </c>
      <c r="B351" s="5" t="s">
        <v>707</v>
      </c>
      <c r="C351" s="9">
        <v>9462</v>
      </c>
      <c r="D351" s="8">
        <f t="shared" si="45"/>
        <v>1.5867801132022879E-5</v>
      </c>
      <c r="E351" s="32">
        <f t="shared" si="48"/>
        <v>64218</v>
      </c>
      <c r="F351" s="10">
        <f t="shared" si="49"/>
        <v>121339</v>
      </c>
      <c r="G351" s="10">
        <f t="shared" si="50"/>
        <v>16003</v>
      </c>
      <c r="H351" s="9">
        <f t="shared" si="51"/>
        <v>698</v>
      </c>
      <c r="I351" s="9">
        <f t="shared" si="52"/>
        <v>2834</v>
      </c>
      <c r="J351" s="9">
        <f t="shared" si="53"/>
        <v>3532</v>
      </c>
      <c r="K351" s="9">
        <f t="shared" si="46"/>
        <v>-24491</v>
      </c>
      <c r="L351" s="9">
        <f t="shared" si="47"/>
        <v>4807</v>
      </c>
    </row>
    <row r="352" spans="1:12" x14ac:dyDescent="0.3">
      <c r="A352" s="29" t="s">
        <v>708</v>
      </c>
      <c r="B352" s="5" t="s">
        <v>709</v>
      </c>
      <c r="C352" s="9">
        <v>1478071.33</v>
      </c>
      <c r="D352" s="8">
        <f t="shared" si="45"/>
        <v>2.4787298587385927E-3</v>
      </c>
      <c r="E352" s="32">
        <f t="shared" si="48"/>
        <v>10031631</v>
      </c>
      <c r="F352" s="10">
        <f t="shared" si="49"/>
        <v>18954485</v>
      </c>
      <c r="G352" s="10">
        <f t="shared" si="50"/>
        <v>2499818</v>
      </c>
      <c r="H352" s="9">
        <f t="shared" si="51"/>
        <v>109024</v>
      </c>
      <c r="I352" s="9">
        <f t="shared" si="52"/>
        <v>442719</v>
      </c>
      <c r="J352" s="9">
        <f t="shared" si="53"/>
        <v>551743</v>
      </c>
      <c r="K352" s="9">
        <f t="shared" si="46"/>
        <v>-3825775</v>
      </c>
      <c r="L352" s="9">
        <f t="shared" si="47"/>
        <v>750842</v>
      </c>
    </row>
    <row r="353" spans="1:12" x14ac:dyDescent="0.3">
      <c r="A353" s="29" t="s">
        <v>710</v>
      </c>
      <c r="B353" s="5" t="s">
        <v>711</v>
      </c>
      <c r="C353" s="9">
        <v>20245.14</v>
      </c>
      <c r="D353" s="8">
        <f t="shared" si="45"/>
        <v>3.3951157832378109E-5</v>
      </c>
      <c r="E353" s="32">
        <f t="shared" si="48"/>
        <v>137403</v>
      </c>
      <c r="F353" s="10">
        <f t="shared" si="49"/>
        <v>259620</v>
      </c>
      <c r="G353" s="10">
        <f t="shared" si="50"/>
        <v>34240</v>
      </c>
      <c r="H353" s="9">
        <f t="shared" si="51"/>
        <v>1493</v>
      </c>
      <c r="I353" s="9">
        <f t="shared" si="52"/>
        <v>6064</v>
      </c>
      <c r="J353" s="9">
        <f t="shared" si="53"/>
        <v>7557</v>
      </c>
      <c r="K353" s="9">
        <f t="shared" si="46"/>
        <v>-52402</v>
      </c>
      <c r="L353" s="9">
        <f t="shared" si="47"/>
        <v>10284</v>
      </c>
    </row>
    <row r="354" spans="1:12" x14ac:dyDescent="0.3">
      <c r="A354" s="29" t="s">
        <v>712</v>
      </c>
      <c r="B354" s="5" t="s">
        <v>713</v>
      </c>
      <c r="C354" s="9">
        <v>2847.99</v>
      </c>
      <c r="D354" s="8">
        <f t="shared" si="45"/>
        <v>4.7760873965324283E-6</v>
      </c>
      <c r="E354" s="32">
        <f t="shared" si="48"/>
        <v>19329</v>
      </c>
      <c r="F354" s="10">
        <f t="shared" si="49"/>
        <v>36522</v>
      </c>
      <c r="G354" s="10">
        <f t="shared" si="50"/>
        <v>4817</v>
      </c>
      <c r="H354" s="9">
        <f t="shared" si="51"/>
        <v>210</v>
      </c>
      <c r="I354" s="9">
        <f t="shared" si="52"/>
        <v>853</v>
      </c>
      <c r="J354" s="9">
        <f t="shared" si="53"/>
        <v>1063</v>
      </c>
      <c r="K354" s="9">
        <f t="shared" si="46"/>
        <v>-7372</v>
      </c>
      <c r="L354" s="9">
        <f t="shared" si="47"/>
        <v>1447</v>
      </c>
    </row>
    <row r="355" spans="1:12" x14ac:dyDescent="0.3">
      <c r="A355" s="29" t="s">
        <v>714</v>
      </c>
      <c r="B355" s="5" t="s">
        <v>715</v>
      </c>
      <c r="C355" s="9">
        <v>14316.32</v>
      </c>
      <c r="D355" s="8">
        <f t="shared" si="45"/>
        <v>2.4008509691651001E-5</v>
      </c>
      <c r="E355" s="32">
        <f t="shared" si="48"/>
        <v>97164</v>
      </c>
      <c r="F355" s="10">
        <f t="shared" si="49"/>
        <v>183590</v>
      </c>
      <c r="G355" s="10">
        <f t="shared" si="50"/>
        <v>24213</v>
      </c>
      <c r="H355" s="9">
        <f t="shared" si="51"/>
        <v>1056</v>
      </c>
      <c r="I355" s="9">
        <f t="shared" si="52"/>
        <v>4288</v>
      </c>
      <c r="J355" s="9">
        <f t="shared" si="53"/>
        <v>5344</v>
      </c>
      <c r="K355" s="9">
        <f t="shared" si="46"/>
        <v>-37056</v>
      </c>
      <c r="L355" s="9">
        <f t="shared" si="47"/>
        <v>7273</v>
      </c>
    </row>
    <row r="356" spans="1:12" x14ac:dyDescent="0.3">
      <c r="A356" s="29" t="s">
        <v>716</v>
      </c>
      <c r="B356" s="5" t="s">
        <v>717</v>
      </c>
      <c r="C356" s="9">
        <v>14508.34</v>
      </c>
      <c r="D356" s="8">
        <f t="shared" si="45"/>
        <v>2.4330527782263032E-5</v>
      </c>
      <c r="E356" s="32">
        <f t="shared" si="48"/>
        <v>98468</v>
      </c>
      <c r="F356" s="10">
        <f t="shared" si="49"/>
        <v>186052</v>
      </c>
      <c r="G356" s="10">
        <f t="shared" si="50"/>
        <v>24538</v>
      </c>
      <c r="H356" s="9">
        <f t="shared" si="51"/>
        <v>1070</v>
      </c>
      <c r="I356" s="9">
        <f t="shared" si="52"/>
        <v>4346</v>
      </c>
      <c r="J356" s="9">
        <f t="shared" si="53"/>
        <v>5416</v>
      </c>
      <c r="K356" s="9">
        <f t="shared" si="46"/>
        <v>-37553</v>
      </c>
      <c r="L356" s="9">
        <f t="shared" si="47"/>
        <v>7370</v>
      </c>
    </row>
    <row r="357" spans="1:12" x14ac:dyDescent="0.3">
      <c r="A357" s="29" t="s">
        <v>718</v>
      </c>
      <c r="B357" s="5" t="s">
        <v>719</v>
      </c>
      <c r="C357" s="9">
        <v>10167.290000000001</v>
      </c>
      <c r="D357" s="8">
        <f t="shared" si="45"/>
        <v>1.7050574484422416E-5</v>
      </c>
      <c r="E357" s="32">
        <f t="shared" si="48"/>
        <v>69005</v>
      </c>
      <c r="F357" s="10">
        <f t="shared" si="49"/>
        <v>130383</v>
      </c>
      <c r="G357" s="10">
        <f t="shared" si="50"/>
        <v>17196</v>
      </c>
      <c r="H357" s="9">
        <f t="shared" si="51"/>
        <v>750</v>
      </c>
      <c r="I357" s="9">
        <f t="shared" si="52"/>
        <v>3045</v>
      </c>
      <c r="J357" s="9">
        <f t="shared" si="53"/>
        <v>3795</v>
      </c>
      <c r="K357" s="9">
        <f t="shared" si="46"/>
        <v>-26317</v>
      </c>
      <c r="L357" s="9">
        <f t="shared" si="47"/>
        <v>5165</v>
      </c>
    </row>
    <row r="358" spans="1:12" x14ac:dyDescent="0.3">
      <c r="A358" s="29" t="s">
        <v>720</v>
      </c>
      <c r="B358" s="5" t="s">
        <v>721</v>
      </c>
      <c r="C358" s="9">
        <v>1870.1</v>
      </c>
      <c r="D358" s="8">
        <f t="shared" si="45"/>
        <v>3.1361630624599433E-6</v>
      </c>
      <c r="E358" s="32">
        <f t="shared" si="48"/>
        <v>12692</v>
      </c>
      <c r="F358" s="10">
        <f t="shared" si="49"/>
        <v>23982</v>
      </c>
      <c r="G358" s="10">
        <f t="shared" si="50"/>
        <v>3163</v>
      </c>
      <c r="H358" s="9">
        <f t="shared" si="51"/>
        <v>138</v>
      </c>
      <c r="I358" s="9">
        <f t="shared" si="52"/>
        <v>560</v>
      </c>
      <c r="J358" s="9">
        <f t="shared" si="53"/>
        <v>698</v>
      </c>
      <c r="K358" s="9">
        <f t="shared" si="46"/>
        <v>-4840</v>
      </c>
      <c r="L358" s="9">
        <f t="shared" si="47"/>
        <v>950</v>
      </c>
    </row>
    <row r="359" spans="1:12" x14ac:dyDescent="0.3">
      <c r="A359" s="29" t="s">
        <v>722</v>
      </c>
      <c r="B359" s="5" t="s">
        <v>723</v>
      </c>
      <c r="C359" s="9">
        <v>26888.86</v>
      </c>
      <c r="D359" s="8">
        <f t="shared" si="45"/>
        <v>4.509269532306116E-5</v>
      </c>
      <c r="E359" s="32">
        <f t="shared" si="48"/>
        <v>182494</v>
      </c>
      <c r="F359" s="10">
        <f t="shared" si="49"/>
        <v>344817</v>
      </c>
      <c r="G359" s="10">
        <f t="shared" si="50"/>
        <v>45476</v>
      </c>
      <c r="H359" s="9">
        <f t="shared" si="51"/>
        <v>1983</v>
      </c>
      <c r="I359" s="9">
        <f t="shared" si="52"/>
        <v>8054</v>
      </c>
      <c r="J359" s="9">
        <f t="shared" si="53"/>
        <v>10037</v>
      </c>
      <c r="K359" s="9">
        <f t="shared" si="46"/>
        <v>-69598</v>
      </c>
      <c r="L359" s="9">
        <f t="shared" si="47"/>
        <v>13659</v>
      </c>
    </row>
    <row r="360" spans="1:12" x14ac:dyDescent="0.3">
      <c r="A360" s="29" t="s">
        <v>724</v>
      </c>
      <c r="B360" s="5" t="s">
        <v>725</v>
      </c>
      <c r="C360" s="9">
        <v>192359.83</v>
      </c>
      <c r="D360" s="8">
        <f t="shared" si="45"/>
        <v>3.2258798649648362E-4</v>
      </c>
      <c r="E360" s="32">
        <f t="shared" si="48"/>
        <v>1305541</v>
      </c>
      <c r="F360" s="10">
        <f t="shared" si="49"/>
        <v>2466783</v>
      </c>
      <c r="G360" s="10">
        <f t="shared" si="50"/>
        <v>325332</v>
      </c>
      <c r="H360" s="9">
        <f t="shared" si="51"/>
        <v>14189</v>
      </c>
      <c r="I360" s="9">
        <f t="shared" si="52"/>
        <v>57616</v>
      </c>
      <c r="J360" s="9">
        <f t="shared" si="53"/>
        <v>71805</v>
      </c>
      <c r="K360" s="9">
        <f t="shared" si="46"/>
        <v>-497896</v>
      </c>
      <c r="L360" s="9">
        <f t="shared" si="47"/>
        <v>97716</v>
      </c>
    </row>
    <row r="361" spans="1:12" x14ac:dyDescent="0.3">
      <c r="A361" s="29" t="s">
        <v>726</v>
      </c>
      <c r="B361" s="5" t="s">
        <v>727</v>
      </c>
      <c r="C361" s="9">
        <v>2010.33</v>
      </c>
      <c r="D361" s="8">
        <f t="shared" si="45"/>
        <v>3.3713291745655833E-6</v>
      </c>
      <c r="E361" s="32">
        <f t="shared" si="48"/>
        <v>13644</v>
      </c>
      <c r="F361" s="10">
        <f t="shared" si="49"/>
        <v>25780</v>
      </c>
      <c r="G361" s="10">
        <f t="shared" si="50"/>
        <v>3400</v>
      </c>
      <c r="H361" s="9">
        <f t="shared" si="51"/>
        <v>148</v>
      </c>
      <c r="I361" s="9">
        <f t="shared" si="52"/>
        <v>602</v>
      </c>
      <c r="J361" s="9">
        <f t="shared" si="53"/>
        <v>750</v>
      </c>
      <c r="K361" s="9">
        <f t="shared" si="46"/>
        <v>-5203</v>
      </c>
      <c r="L361" s="9">
        <f t="shared" si="47"/>
        <v>1021</v>
      </c>
    </row>
    <row r="362" spans="1:12" x14ac:dyDescent="0.3">
      <c r="A362" s="29" t="s">
        <v>728</v>
      </c>
      <c r="B362" s="5" t="s">
        <v>729</v>
      </c>
      <c r="C362" s="9">
        <v>10354.89</v>
      </c>
      <c r="D362" s="8">
        <f t="shared" si="45"/>
        <v>1.7365180222360216E-5</v>
      </c>
      <c r="E362" s="32">
        <f t="shared" si="48"/>
        <v>70278</v>
      </c>
      <c r="F362" s="10">
        <f t="shared" si="49"/>
        <v>132789</v>
      </c>
      <c r="G362" s="10">
        <f t="shared" si="50"/>
        <v>17513</v>
      </c>
      <c r="H362" s="9">
        <f t="shared" si="51"/>
        <v>764</v>
      </c>
      <c r="I362" s="9">
        <f t="shared" si="52"/>
        <v>3102</v>
      </c>
      <c r="J362" s="9">
        <f t="shared" si="53"/>
        <v>3866</v>
      </c>
      <c r="K362" s="9">
        <f t="shared" si="46"/>
        <v>-26802</v>
      </c>
      <c r="L362" s="9">
        <f t="shared" si="47"/>
        <v>5260</v>
      </c>
    </row>
    <row r="363" spans="1:12" x14ac:dyDescent="0.3">
      <c r="A363" s="29" t="s">
        <v>730</v>
      </c>
      <c r="B363" s="5" t="s">
        <v>731</v>
      </c>
      <c r="C363" s="9">
        <v>388.52</v>
      </c>
      <c r="D363" s="8">
        <f t="shared" si="45"/>
        <v>6.5154915407033691E-7</v>
      </c>
      <c r="E363" s="32">
        <f t="shared" si="48"/>
        <v>2637</v>
      </c>
      <c r="F363" s="10">
        <f t="shared" si="49"/>
        <v>4982</v>
      </c>
      <c r="G363" s="10">
        <f t="shared" si="50"/>
        <v>657</v>
      </c>
      <c r="H363" s="9">
        <f t="shared" si="51"/>
        <v>29</v>
      </c>
      <c r="I363" s="9">
        <f t="shared" si="52"/>
        <v>116</v>
      </c>
      <c r="J363" s="9">
        <f t="shared" si="53"/>
        <v>145</v>
      </c>
      <c r="K363" s="9">
        <f t="shared" si="46"/>
        <v>-1006</v>
      </c>
      <c r="L363" s="9">
        <f t="shared" si="47"/>
        <v>197</v>
      </c>
    </row>
    <row r="364" spans="1:12" x14ac:dyDescent="0.3">
      <c r="A364" s="29" t="s">
        <v>732</v>
      </c>
      <c r="B364" s="5" t="s">
        <v>733</v>
      </c>
      <c r="C364" s="9">
        <v>1944.77</v>
      </c>
      <c r="D364" s="8">
        <f t="shared" si="45"/>
        <v>3.2613848665740996E-6</v>
      </c>
      <c r="E364" s="32">
        <f t="shared" si="48"/>
        <v>13199</v>
      </c>
      <c r="F364" s="10">
        <f t="shared" si="49"/>
        <v>24939</v>
      </c>
      <c r="G364" s="10">
        <f t="shared" si="50"/>
        <v>3289</v>
      </c>
      <c r="H364" s="9">
        <f t="shared" si="51"/>
        <v>143</v>
      </c>
      <c r="I364" s="9">
        <f t="shared" si="52"/>
        <v>583</v>
      </c>
      <c r="J364" s="9">
        <f t="shared" si="53"/>
        <v>726</v>
      </c>
      <c r="K364" s="9">
        <f t="shared" si="46"/>
        <v>-5034</v>
      </c>
      <c r="L364" s="9">
        <f t="shared" si="47"/>
        <v>988</v>
      </c>
    </row>
    <row r="365" spans="1:12" x14ac:dyDescent="0.3">
      <c r="A365" s="29" t="s">
        <v>734</v>
      </c>
      <c r="B365" s="5" t="s">
        <v>735</v>
      </c>
      <c r="C365" s="9">
        <v>7586.48</v>
      </c>
      <c r="D365" s="8">
        <f t="shared" si="45"/>
        <v>1.2722548714021234E-5</v>
      </c>
      <c r="E365" s="32">
        <f t="shared" si="48"/>
        <v>51489</v>
      </c>
      <c r="F365" s="10">
        <f t="shared" si="49"/>
        <v>97287</v>
      </c>
      <c r="G365" s="10">
        <f t="shared" si="50"/>
        <v>12831</v>
      </c>
      <c r="H365" s="9">
        <f t="shared" si="51"/>
        <v>560</v>
      </c>
      <c r="I365" s="9">
        <f t="shared" si="52"/>
        <v>2272</v>
      </c>
      <c r="J365" s="9">
        <f t="shared" si="53"/>
        <v>2832</v>
      </c>
      <c r="K365" s="9">
        <f t="shared" si="46"/>
        <v>-19637</v>
      </c>
      <c r="L365" s="9">
        <f t="shared" si="47"/>
        <v>3854</v>
      </c>
    </row>
    <row r="366" spans="1:12" x14ac:dyDescent="0.3">
      <c r="A366" s="29" t="s">
        <v>736</v>
      </c>
      <c r="B366" s="5" t="s">
        <v>737</v>
      </c>
      <c r="C366" s="9">
        <v>289465.96999999997</v>
      </c>
      <c r="D366" s="8">
        <f t="shared" si="45"/>
        <v>4.8543526172564999E-4</v>
      </c>
      <c r="E366" s="32">
        <f t="shared" si="48"/>
        <v>1964598</v>
      </c>
      <c r="F366" s="10">
        <f t="shared" si="49"/>
        <v>3712053</v>
      </c>
      <c r="G366" s="10">
        <f t="shared" si="50"/>
        <v>489565</v>
      </c>
      <c r="H366" s="9">
        <f t="shared" si="51"/>
        <v>21351</v>
      </c>
      <c r="I366" s="9">
        <f t="shared" si="52"/>
        <v>86702</v>
      </c>
      <c r="J366" s="9">
        <f t="shared" si="53"/>
        <v>108053</v>
      </c>
      <c r="K366" s="9">
        <f t="shared" si="46"/>
        <v>-749241</v>
      </c>
      <c r="L366" s="9">
        <f t="shared" si="47"/>
        <v>147045</v>
      </c>
    </row>
    <row r="367" spans="1:12" x14ac:dyDescent="0.3">
      <c r="A367" s="29" t="s">
        <v>738</v>
      </c>
      <c r="B367" s="5" t="s">
        <v>739</v>
      </c>
      <c r="C367" s="9">
        <v>77141.67</v>
      </c>
      <c r="D367" s="8">
        <f t="shared" si="45"/>
        <v>1.2936680179160171E-4</v>
      </c>
      <c r="E367" s="32">
        <f t="shared" si="48"/>
        <v>523558</v>
      </c>
      <c r="F367" s="10">
        <f t="shared" si="49"/>
        <v>989249</v>
      </c>
      <c r="G367" s="10">
        <f t="shared" si="50"/>
        <v>130467</v>
      </c>
      <c r="H367" s="9">
        <f t="shared" si="51"/>
        <v>5690</v>
      </c>
      <c r="I367" s="9">
        <f t="shared" si="52"/>
        <v>23106</v>
      </c>
      <c r="J367" s="9">
        <f t="shared" si="53"/>
        <v>28796</v>
      </c>
      <c r="K367" s="9">
        <f t="shared" si="46"/>
        <v>-199670</v>
      </c>
      <c r="L367" s="9">
        <f t="shared" si="47"/>
        <v>39187</v>
      </c>
    </row>
    <row r="368" spans="1:12" x14ac:dyDescent="0.3">
      <c r="A368" s="29" t="s">
        <v>740</v>
      </c>
      <c r="B368" s="5" t="s">
        <v>741</v>
      </c>
      <c r="C368" s="9">
        <v>1241982.19</v>
      </c>
      <c r="D368" s="8">
        <f t="shared" si="45"/>
        <v>2.0828076939795235E-3</v>
      </c>
      <c r="E368" s="32">
        <f t="shared" si="48"/>
        <v>8429300</v>
      </c>
      <c r="F368" s="10">
        <f t="shared" si="49"/>
        <v>15926926</v>
      </c>
      <c r="G368" s="10">
        <f t="shared" si="50"/>
        <v>2100527</v>
      </c>
      <c r="H368" s="9">
        <f t="shared" si="51"/>
        <v>91610</v>
      </c>
      <c r="I368" s="9">
        <f t="shared" si="52"/>
        <v>372004</v>
      </c>
      <c r="J368" s="9">
        <f t="shared" si="53"/>
        <v>463614</v>
      </c>
      <c r="K368" s="9">
        <f t="shared" si="46"/>
        <v>-3214692</v>
      </c>
      <c r="L368" s="9">
        <f t="shared" si="47"/>
        <v>630912</v>
      </c>
    </row>
    <row r="369" spans="1:12" x14ac:dyDescent="0.3">
      <c r="A369" s="29" t="s">
        <v>742</v>
      </c>
      <c r="B369" s="5" t="s">
        <v>743</v>
      </c>
      <c r="C369" s="9">
        <v>349682.06</v>
      </c>
      <c r="D369" s="8">
        <f t="shared" si="45"/>
        <v>5.8641781732361991E-4</v>
      </c>
      <c r="E369" s="32">
        <f t="shared" si="48"/>
        <v>2373283</v>
      </c>
      <c r="F369" s="10">
        <f t="shared" si="49"/>
        <v>4484251</v>
      </c>
      <c r="G369" s="10">
        <f t="shared" si="50"/>
        <v>591407</v>
      </c>
      <c r="H369" s="9">
        <f t="shared" si="51"/>
        <v>25793</v>
      </c>
      <c r="I369" s="9">
        <f t="shared" si="52"/>
        <v>104738</v>
      </c>
      <c r="J369" s="9">
        <f t="shared" si="53"/>
        <v>130531</v>
      </c>
      <c r="K369" s="9">
        <f t="shared" si="46"/>
        <v>-905102</v>
      </c>
      <c r="L369" s="9">
        <f t="shared" si="47"/>
        <v>177634</v>
      </c>
    </row>
    <row r="370" spans="1:12" x14ac:dyDescent="0.3">
      <c r="A370" s="29" t="s">
        <v>744</v>
      </c>
      <c r="B370" s="5" t="s">
        <v>745</v>
      </c>
      <c r="C370" s="9">
        <v>281009.24</v>
      </c>
      <c r="D370" s="8">
        <f t="shared" si="45"/>
        <v>4.7125330126621102E-4</v>
      </c>
      <c r="E370" s="32">
        <f t="shared" si="48"/>
        <v>1907202</v>
      </c>
      <c r="F370" s="10">
        <f t="shared" si="49"/>
        <v>3603605</v>
      </c>
      <c r="G370" s="10">
        <f t="shared" si="50"/>
        <v>475263</v>
      </c>
      <c r="H370" s="9">
        <f t="shared" si="51"/>
        <v>20728</v>
      </c>
      <c r="I370" s="9">
        <f t="shared" si="52"/>
        <v>84169</v>
      </c>
      <c r="J370" s="9">
        <f t="shared" si="53"/>
        <v>104897</v>
      </c>
      <c r="K370" s="9">
        <f t="shared" si="46"/>
        <v>-727352</v>
      </c>
      <c r="L370" s="9">
        <f t="shared" si="47"/>
        <v>142749</v>
      </c>
    </row>
    <row r="371" spans="1:12" x14ac:dyDescent="0.3">
      <c r="A371" s="29" t="s">
        <v>746</v>
      </c>
      <c r="B371" s="5" t="s">
        <v>747</v>
      </c>
      <c r="C371" s="9">
        <v>25424.73</v>
      </c>
      <c r="D371" s="8">
        <f t="shared" si="45"/>
        <v>4.2637345114708945E-5</v>
      </c>
      <c r="E371" s="32">
        <f t="shared" si="48"/>
        <v>172557</v>
      </c>
      <c r="F371" s="10">
        <f t="shared" si="49"/>
        <v>326042</v>
      </c>
      <c r="G371" s="10">
        <f t="shared" si="50"/>
        <v>43000</v>
      </c>
      <c r="H371" s="9">
        <f t="shared" si="51"/>
        <v>1875</v>
      </c>
      <c r="I371" s="9">
        <f t="shared" si="52"/>
        <v>7615</v>
      </c>
      <c r="J371" s="9">
        <f t="shared" si="53"/>
        <v>9490</v>
      </c>
      <c r="K371" s="9">
        <f t="shared" si="46"/>
        <v>-65808</v>
      </c>
      <c r="L371" s="9">
        <f t="shared" si="47"/>
        <v>12915</v>
      </c>
    </row>
    <row r="372" spans="1:12" x14ac:dyDescent="0.3">
      <c r="A372" s="29" t="s">
        <v>748</v>
      </c>
      <c r="B372" s="5" t="s">
        <v>749</v>
      </c>
      <c r="C372" s="9">
        <v>38636.99</v>
      </c>
      <c r="D372" s="8">
        <f t="shared" si="45"/>
        <v>6.479434302049847E-5</v>
      </c>
      <c r="E372" s="32">
        <f t="shared" si="48"/>
        <v>262228</v>
      </c>
      <c r="F372" s="10">
        <f t="shared" si="49"/>
        <v>495473</v>
      </c>
      <c r="G372" s="10">
        <f t="shared" si="50"/>
        <v>65346</v>
      </c>
      <c r="H372" s="9">
        <f t="shared" si="51"/>
        <v>2850</v>
      </c>
      <c r="I372" s="9">
        <f t="shared" si="52"/>
        <v>11573</v>
      </c>
      <c r="J372" s="9">
        <f t="shared" si="53"/>
        <v>14423</v>
      </c>
      <c r="K372" s="9">
        <f t="shared" si="46"/>
        <v>-100006</v>
      </c>
      <c r="L372" s="9">
        <f t="shared" si="47"/>
        <v>19627</v>
      </c>
    </row>
    <row r="373" spans="1:12" x14ac:dyDescent="0.3">
      <c r="A373" s="29" t="s">
        <v>750</v>
      </c>
      <c r="B373" s="5" t="s">
        <v>751</v>
      </c>
      <c r="C373" s="9">
        <v>314453.15000000002</v>
      </c>
      <c r="D373" s="8">
        <f t="shared" si="45"/>
        <v>5.273388342356965E-4</v>
      </c>
      <c r="E373" s="32">
        <f t="shared" si="48"/>
        <v>2134185</v>
      </c>
      <c r="F373" s="10">
        <f t="shared" si="49"/>
        <v>4032483</v>
      </c>
      <c r="G373" s="10">
        <f t="shared" si="50"/>
        <v>531825</v>
      </c>
      <c r="H373" s="9">
        <f t="shared" si="51"/>
        <v>23194</v>
      </c>
      <c r="I373" s="9">
        <f t="shared" si="52"/>
        <v>94186</v>
      </c>
      <c r="J373" s="9">
        <f t="shared" si="53"/>
        <v>117380</v>
      </c>
      <c r="K373" s="9">
        <f t="shared" si="46"/>
        <v>-813917</v>
      </c>
      <c r="L373" s="9">
        <f t="shared" si="47"/>
        <v>159738</v>
      </c>
    </row>
    <row r="374" spans="1:12" x14ac:dyDescent="0.3">
      <c r="A374" s="29" t="s">
        <v>752</v>
      </c>
      <c r="B374" s="5" t="s">
        <v>753</v>
      </c>
      <c r="C374" s="9">
        <v>6444.73</v>
      </c>
      <c r="D374" s="8">
        <f t="shared" si="45"/>
        <v>1.0807830690084739E-5</v>
      </c>
      <c r="E374" s="32">
        <f t="shared" si="48"/>
        <v>43740</v>
      </c>
      <c r="F374" s="10">
        <f t="shared" si="49"/>
        <v>82646</v>
      </c>
      <c r="G374" s="10">
        <f t="shared" si="50"/>
        <v>10900</v>
      </c>
      <c r="H374" s="9">
        <f t="shared" si="51"/>
        <v>475</v>
      </c>
      <c r="I374" s="9">
        <f t="shared" si="52"/>
        <v>1930</v>
      </c>
      <c r="J374" s="9">
        <f t="shared" si="53"/>
        <v>2405</v>
      </c>
      <c r="K374" s="9">
        <f t="shared" si="46"/>
        <v>-16681</v>
      </c>
      <c r="L374" s="9">
        <f t="shared" si="47"/>
        <v>3274</v>
      </c>
    </row>
    <row r="375" spans="1:12" x14ac:dyDescent="0.3">
      <c r="A375" s="29" t="s">
        <v>754</v>
      </c>
      <c r="B375" s="5" t="s">
        <v>755</v>
      </c>
      <c r="C375" s="9">
        <v>14997.24</v>
      </c>
      <c r="D375" s="8">
        <f t="shared" si="45"/>
        <v>2.5150414484170237E-5</v>
      </c>
      <c r="E375" s="32">
        <f t="shared" si="48"/>
        <v>101786</v>
      </c>
      <c r="F375" s="10">
        <f t="shared" si="49"/>
        <v>192322</v>
      </c>
      <c r="G375" s="10">
        <f t="shared" si="50"/>
        <v>25364</v>
      </c>
      <c r="H375" s="9">
        <f t="shared" si="51"/>
        <v>1106</v>
      </c>
      <c r="I375" s="9">
        <f t="shared" si="52"/>
        <v>4492</v>
      </c>
      <c r="J375" s="9">
        <f t="shared" si="53"/>
        <v>5598</v>
      </c>
      <c r="K375" s="9">
        <f t="shared" si="46"/>
        <v>-38818</v>
      </c>
      <c r="L375" s="9">
        <f t="shared" si="47"/>
        <v>7618</v>
      </c>
    </row>
    <row r="376" spans="1:12" x14ac:dyDescent="0.3">
      <c r="A376" s="29" t="s">
        <v>756</v>
      </c>
      <c r="B376" s="5" t="s">
        <v>757</v>
      </c>
      <c r="C376" s="9">
        <v>956.67</v>
      </c>
      <c r="D376" s="8">
        <f t="shared" si="45"/>
        <v>1.6043383332247228E-6</v>
      </c>
      <c r="E376" s="32">
        <f t="shared" si="48"/>
        <v>6493</v>
      </c>
      <c r="F376" s="10">
        <f t="shared" si="49"/>
        <v>12268</v>
      </c>
      <c r="G376" s="10">
        <f t="shared" si="50"/>
        <v>1618</v>
      </c>
      <c r="H376" s="9">
        <f t="shared" si="51"/>
        <v>71</v>
      </c>
      <c r="I376" s="9">
        <f t="shared" si="52"/>
        <v>287</v>
      </c>
      <c r="J376" s="9">
        <f t="shared" si="53"/>
        <v>358</v>
      </c>
      <c r="K376" s="9">
        <f t="shared" si="46"/>
        <v>-2476</v>
      </c>
      <c r="L376" s="9">
        <f t="shared" si="47"/>
        <v>486</v>
      </c>
    </row>
    <row r="377" spans="1:12" x14ac:dyDescent="0.3">
      <c r="A377" s="29" t="s">
        <v>758</v>
      </c>
      <c r="B377" s="5" t="s">
        <v>759</v>
      </c>
      <c r="C377" s="9">
        <v>17083.46</v>
      </c>
      <c r="D377" s="8">
        <f t="shared" si="45"/>
        <v>2.8649011406348291E-5</v>
      </c>
      <c r="E377" s="32">
        <f t="shared" si="48"/>
        <v>115945</v>
      </c>
      <c r="F377" s="10">
        <f t="shared" si="49"/>
        <v>219075</v>
      </c>
      <c r="G377" s="10">
        <f t="shared" si="50"/>
        <v>28893</v>
      </c>
      <c r="H377" s="9">
        <f t="shared" si="51"/>
        <v>1260</v>
      </c>
      <c r="I377" s="9">
        <f t="shared" si="52"/>
        <v>5117</v>
      </c>
      <c r="J377" s="9">
        <f t="shared" si="53"/>
        <v>6377</v>
      </c>
      <c r="K377" s="9">
        <f t="shared" si="46"/>
        <v>-44218</v>
      </c>
      <c r="L377" s="9">
        <f t="shared" si="47"/>
        <v>8678</v>
      </c>
    </row>
    <row r="378" spans="1:12" x14ac:dyDescent="0.3">
      <c r="A378" s="29" t="s">
        <v>760</v>
      </c>
      <c r="B378" s="5" t="s">
        <v>761</v>
      </c>
      <c r="C378" s="9">
        <v>25344.17</v>
      </c>
      <c r="D378" s="8">
        <f t="shared" si="45"/>
        <v>4.2502245763705374E-5</v>
      </c>
      <c r="E378" s="32">
        <f t="shared" si="48"/>
        <v>172010</v>
      </c>
      <c r="F378" s="10">
        <f t="shared" si="49"/>
        <v>325008</v>
      </c>
      <c r="G378" s="10">
        <f t="shared" si="50"/>
        <v>42864</v>
      </c>
      <c r="H378" s="9">
        <f t="shared" si="51"/>
        <v>1869</v>
      </c>
      <c r="I378" s="9">
        <f t="shared" si="52"/>
        <v>7591</v>
      </c>
      <c r="J378" s="9">
        <f t="shared" si="53"/>
        <v>9460</v>
      </c>
      <c r="K378" s="9">
        <f t="shared" si="46"/>
        <v>-65600</v>
      </c>
      <c r="L378" s="9">
        <f t="shared" si="47"/>
        <v>12875</v>
      </c>
    </row>
    <row r="379" spans="1:12" x14ac:dyDescent="0.3">
      <c r="A379" s="29" t="s">
        <v>762</v>
      </c>
      <c r="B379" s="5" t="s">
        <v>763</v>
      </c>
      <c r="C379" s="9">
        <v>18672.400000000001</v>
      </c>
      <c r="D379" s="8">
        <f t="shared" si="45"/>
        <v>3.131366834258973E-5</v>
      </c>
      <c r="E379" s="32">
        <f t="shared" si="48"/>
        <v>126729</v>
      </c>
      <c r="F379" s="10">
        <f t="shared" si="49"/>
        <v>239451</v>
      </c>
      <c r="G379" s="10">
        <f t="shared" si="50"/>
        <v>31580</v>
      </c>
      <c r="H379" s="9">
        <f t="shared" si="51"/>
        <v>1377</v>
      </c>
      <c r="I379" s="9">
        <f t="shared" si="52"/>
        <v>5593</v>
      </c>
      <c r="J379" s="9">
        <f t="shared" si="53"/>
        <v>6970</v>
      </c>
      <c r="K379" s="9">
        <f t="shared" si="46"/>
        <v>-48331</v>
      </c>
      <c r="L379" s="9">
        <f t="shared" si="47"/>
        <v>9485</v>
      </c>
    </row>
    <row r="380" spans="1:12" x14ac:dyDescent="0.3">
      <c r="A380" s="29" t="s">
        <v>764</v>
      </c>
      <c r="B380" s="5" t="s">
        <v>765</v>
      </c>
      <c r="C380" s="9">
        <v>17132.78</v>
      </c>
      <c r="D380" s="8">
        <f t="shared" si="45"/>
        <v>2.8731721187772024E-5</v>
      </c>
      <c r="E380" s="32">
        <f t="shared" si="48"/>
        <v>116280</v>
      </c>
      <c r="F380" s="10">
        <f t="shared" si="49"/>
        <v>219707</v>
      </c>
      <c r="G380" s="10">
        <f t="shared" si="50"/>
        <v>28976</v>
      </c>
      <c r="H380" s="9">
        <f t="shared" si="51"/>
        <v>1264</v>
      </c>
      <c r="I380" s="9">
        <f t="shared" si="52"/>
        <v>5132</v>
      </c>
      <c r="J380" s="9">
        <f t="shared" si="53"/>
        <v>6396</v>
      </c>
      <c r="K380" s="9">
        <f t="shared" si="46"/>
        <v>-44346</v>
      </c>
      <c r="L380" s="9">
        <f t="shared" si="47"/>
        <v>8703</v>
      </c>
    </row>
    <row r="381" spans="1:12" x14ac:dyDescent="0.3">
      <c r="A381" s="29" t="s">
        <v>766</v>
      </c>
      <c r="B381" s="5" t="s">
        <v>767</v>
      </c>
      <c r="C381" s="9">
        <v>16044.04</v>
      </c>
      <c r="D381" s="8">
        <f t="shared" si="45"/>
        <v>2.6905901085840239E-5</v>
      </c>
      <c r="E381" s="32">
        <f t="shared" si="48"/>
        <v>108890</v>
      </c>
      <c r="F381" s="10">
        <f t="shared" si="49"/>
        <v>205745</v>
      </c>
      <c r="G381" s="10">
        <f t="shared" si="50"/>
        <v>27135</v>
      </c>
      <c r="H381" s="9">
        <f t="shared" si="51"/>
        <v>1183</v>
      </c>
      <c r="I381" s="9">
        <f t="shared" si="52"/>
        <v>4806</v>
      </c>
      <c r="J381" s="9">
        <f t="shared" si="53"/>
        <v>5989</v>
      </c>
      <c r="K381" s="9">
        <f t="shared" si="46"/>
        <v>-41528</v>
      </c>
      <c r="L381" s="9">
        <f t="shared" si="47"/>
        <v>8150</v>
      </c>
    </row>
    <row r="382" spans="1:12" x14ac:dyDescent="0.3">
      <c r="A382" s="29" t="s">
        <v>768</v>
      </c>
      <c r="B382" s="5" t="s">
        <v>769</v>
      </c>
      <c r="C382" s="9">
        <v>11391.23</v>
      </c>
      <c r="D382" s="8">
        <f t="shared" si="45"/>
        <v>1.9103125374036456E-5</v>
      </c>
      <c r="E382" s="32">
        <f t="shared" si="48"/>
        <v>77312</v>
      </c>
      <c r="F382" s="10">
        <f t="shared" si="49"/>
        <v>146079</v>
      </c>
      <c r="G382" s="10">
        <f t="shared" si="50"/>
        <v>19266</v>
      </c>
      <c r="H382" s="9">
        <f t="shared" si="51"/>
        <v>840</v>
      </c>
      <c r="I382" s="9">
        <f t="shared" si="52"/>
        <v>3412</v>
      </c>
      <c r="J382" s="9">
        <f t="shared" si="53"/>
        <v>4252</v>
      </c>
      <c r="K382" s="9">
        <f t="shared" si="46"/>
        <v>-29485</v>
      </c>
      <c r="L382" s="9">
        <f t="shared" si="47"/>
        <v>5787</v>
      </c>
    </row>
    <row r="383" spans="1:12" x14ac:dyDescent="0.3">
      <c r="A383" s="29" t="s">
        <v>770</v>
      </c>
      <c r="B383" s="5" t="s">
        <v>771</v>
      </c>
      <c r="C383" s="9">
        <v>5004.41</v>
      </c>
      <c r="D383" s="8">
        <f t="shared" si="45"/>
        <v>8.3924099200070387E-6</v>
      </c>
      <c r="E383" s="32">
        <f t="shared" si="48"/>
        <v>33965</v>
      </c>
      <c r="F383" s="10">
        <f t="shared" si="49"/>
        <v>64176</v>
      </c>
      <c r="G383" s="10">
        <f t="shared" si="50"/>
        <v>8464</v>
      </c>
      <c r="H383" s="9">
        <f t="shared" si="51"/>
        <v>369</v>
      </c>
      <c r="I383" s="9">
        <f t="shared" si="52"/>
        <v>1499</v>
      </c>
      <c r="J383" s="9">
        <f t="shared" si="53"/>
        <v>1868</v>
      </c>
      <c r="K383" s="9">
        <f t="shared" si="46"/>
        <v>-12953</v>
      </c>
      <c r="L383" s="9">
        <f t="shared" si="47"/>
        <v>2542</v>
      </c>
    </row>
    <row r="384" spans="1:12" x14ac:dyDescent="0.3">
      <c r="A384" s="29" t="s">
        <v>772</v>
      </c>
      <c r="B384" s="5" t="s">
        <v>773</v>
      </c>
      <c r="C384" s="9">
        <v>15913.18</v>
      </c>
      <c r="D384" s="8">
        <f t="shared" si="45"/>
        <v>2.6686448490602815E-5</v>
      </c>
      <c r="E384" s="32">
        <f t="shared" si="48"/>
        <v>108002</v>
      </c>
      <c r="F384" s="10">
        <f t="shared" si="49"/>
        <v>204067</v>
      </c>
      <c r="G384" s="10">
        <f t="shared" si="50"/>
        <v>26913</v>
      </c>
      <c r="H384" s="9">
        <f t="shared" si="51"/>
        <v>1174</v>
      </c>
      <c r="I384" s="9">
        <f t="shared" si="52"/>
        <v>4766</v>
      </c>
      <c r="J384" s="9">
        <f t="shared" si="53"/>
        <v>5940</v>
      </c>
      <c r="K384" s="9">
        <f t="shared" si="46"/>
        <v>-41189</v>
      </c>
      <c r="L384" s="9">
        <f t="shared" si="47"/>
        <v>8084</v>
      </c>
    </row>
    <row r="385" spans="1:12" x14ac:dyDescent="0.3">
      <c r="A385" s="29" t="s">
        <v>774</v>
      </c>
      <c r="B385" s="5" t="s">
        <v>775</v>
      </c>
      <c r="C385" s="9">
        <v>8379.61</v>
      </c>
      <c r="D385" s="8">
        <f t="shared" si="45"/>
        <v>1.4052629998299539E-5</v>
      </c>
      <c r="E385" s="32">
        <f t="shared" si="48"/>
        <v>56872</v>
      </c>
      <c r="F385" s="10">
        <f t="shared" si="49"/>
        <v>107458</v>
      </c>
      <c r="G385" s="10">
        <f t="shared" si="50"/>
        <v>14172</v>
      </c>
      <c r="H385" s="9">
        <f t="shared" si="51"/>
        <v>618</v>
      </c>
      <c r="I385" s="9">
        <f t="shared" si="52"/>
        <v>2510</v>
      </c>
      <c r="J385" s="9">
        <f t="shared" si="53"/>
        <v>3128</v>
      </c>
      <c r="K385" s="9">
        <f t="shared" si="46"/>
        <v>-21689</v>
      </c>
      <c r="L385" s="9">
        <f t="shared" si="47"/>
        <v>4257</v>
      </c>
    </row>
    <row r="386" spans="1:12" x14ac:dyDescent="0.3">
      <c r="A386" s="29" t="s">
        <v>776</v>
      </c>
      <c r="B386" s="5" t="s">
        <v>777</v>
      </c>
      <c r="C386" s="9">
        <v>488.51</v>
      </c>
      <c r="D386" s="8">
        <f t="shared" si="45"/>
        <v>8.1923267078889203E-7</v>
      </c>
      <c r="E386" s="32">
        <f t="shared" si="48"/>
        <v>3316</v>
      </c>
      <c r="F386" s="10">
        <f t="shared" si="49"/>
        <v>6265</v>
      </c>
      <c r="G386" s="10">
        <f t="shared" si="50"/>
        <v>826</v>
      </c>
      <c r="H386" s="9">
        <f t="shared" si="51"/>
        <v>36</v>
      </c>
      <c r="I386" s="9">
        <f t="shared" si="52"/>
        <v>146</v>
      </c>
      <c r="J386" s="9">
        <f t="shared" si="53"/>
        <v>182</v>
      </c>
      <c r="K386" s="9">
        <f t="shared" si="46"/>
        <v>-1264</v>
      </c>
      <c r="L386" s="9">
        <f t="shared" si="47"/>
        <v>248</v>
      </c>
    </row>
    <row r="387" spans="1:12" x14ac:dyDescent="0.3">
      <c r="A387" s="29" t="s">
        <v>778</v>
      </c>
      <c r="B387" s="5" t="s">
        <v>779</v>
      </c>
      <c r="C387" s="9">
        <v>1425.29</v>
      </c>
      <c r="D387" s="8">
        <f t="shared" si="45"/>
        <v>2.3902154169795907E-6</v>
      </c>
      <c r="E387" s="32">
        <f t="shared" si="48"/>
        <v>9673</v>
      </c>
      <c r="F387" s="10">
        <f t="shared" si="49"/>
        <v>18278</v>
      </c>
      <c r="G387" s="10">
        <f t="shared" si="50"/>
        <v>2411</v>
      </c>
      <c r="H387" s="9">
        <f t="shared" si="51"/>
        <v>105</v>
      </c>
      <c r="I387" s="9">
        <f t="shared" si="52"/>
        <v>427</v>
      </c>
      <c r="J387" s="9">
        <f t="shared" si="53"/>
        <v>532</v>
      </c>
      <c r="K387" s="9">
        <f t="shared" si="46"/>
        <v>-3689</v>
      </c>
      <c r="L387" s="9">
        <f t="shared" si="47"/>
        <v>724</v>
      </c>
    </row>
    <row r="388" spans="1:12" x14ac:dyDescent="0.3">
      <c r="A388" s="29" t="s">
        <v>780</v>
      </c>
      <c r="B388" s="5" t="s">
        <v>781</v>
      </c>
      <c r="C388" s="9">
        <v>185060.86</v>
      </c>
      <c r="D388" s="8">
        <f t="shared" si="45"/>
        <v>3.1034759287688934E-4</v>
      </c>
      <c r="E388" s="32">
        <f t="shared" si="48"/>
        <v>1256003</v>
      </c>
      <c r="F388" s="10">
        <f t="shared" si="49"/>
        <v>2373183</v>
      </c>
      <c r="G388" s="10">
        <f t="shared" si="50"/>
        <v>312988</v>
      </c>
      <c r="H388" s="9">
        <f t="shared" si="51"/>
        <v>13650</v>
      </c>
      <c r="I388" s="9">
        <f t="shared" si="52"/>
        <v>55430</v>
      </c>
      <c r="J388" s="9">
        <f t="shared" si="53"/>
        <v>69080</v>
      </c>
      <c r="K388" s="9">
        <f t="shared" si="46"/>
        <v>-479003</v>
      </c>
      <c r="L388" s="9">
        <f t="shared" si="47"/>
        <v>94009</v>
      </c>
    </row>
    <row r="389" spans="1:12" x14ac:dyDescent="0.3">
      <c r="A389" s="29" t="s">
        <v>782</v>
      </c>
      <c r="B389" s="5" t="s">
        <v>783</v>
      </c>
      <c r="C389" s="9">
        <v>71788.37</v>
      </c>
      <c r="D389" s="8">
        <f t="shared" si="45"/>
        <v>1.2038930234116224E-4</v>
      </c>
      <c r="E389" s="32">
        <f t="shared" si="48"/>
        <v>487226</v>
      </c>
      <c r="F389" s="10">
        <f t="shared" si="49"/>
        <v>920599</v>
      </c>
      <c r="G389" s="10">
        <f t="shared" si="50"/>
        <v>121414</v>
      </c>
      <c r="H389" s="9">
        <f t="shared" si="51"/>
        <v>5295</v>
      </c>
      <c r="I389" s="9">
        <f t="shared" si="52"/>
        <v>21502</v>
      </c>
      <c r="J389" s="9">
        <f t="shared" si="53"/>
        <v>26797</v>
      </c>
      <c r="K389" s="9">
        <f t="shared" si="46"/>
        <v>-185814</v>
      </c>
      <c r="L389" s="9">
        <f t="shared" si="47"/>
        <v>36468</v>
      </c>
    </row>
    <row r="390" spans="1:12" x14ac:dyDescent="0.3">
      <c r="A390" s="29" t="s">
        <v>784</v>
      </c>
      <c r="B390" s="5" t="s">
        <v>785</v>
      </c>
      <c r="C390" s="9">
        <v>305127.07</v>
      </c>
      <c r="D390" s="8">
        <f t="shared" si="45"/>
        <v>5.1169897133342037E-4</v>
      </c>
      <c r="E390" s="32">
        <f t="shared" si="48"/>
        <v>2070889</v>
      </c>
      <c r="F390" s="10">
        <f t="shared" si="49"/>
        <v>3912887</v>
      </c>
      <c r="G390" s="10">
        <f t="shared" si="50"/>
        <v>516052</v>
      </c>
      <c r="H390" s="9">
        <f t="shared" si="51"/>
        <v>22507</v>
      </c>
      <c r="I390" s="9">
        <f t="shared" si="52"/>
        <v>91393</v>
      </c>
      <c r="J390" s="9">
        <f t="shared" si="53"/>
        <v>113900</v>
      </c>
      <c r="K390" s="9">
        <f t="shared" si="46"/>
        <v>-789778</v>
      </c>
      <c r="L390" s="9">
        <f t="shared" si="47"/>
        <v>155001</v>
      </c>
    </row>
    <row r="391" spans="1:12" x14ac:dyDescent="0.3">
      <c r="A391" s="29" t="s">
        <v>786</v>
      </c>
      <c r="B391" s="5" t="s">
        <v>787</v>
      </c>
      <c r="C391" s="9">
        <v>7637.51</v>
      </c>
      <c r="D391" s="8">
        <f t="shared" si="45"/>
        <v>1.2808126170348346E-5</v>
      </c>
      <c r="E391" s="32">
        <f t="shared" si="48"/>
        <v>51836</v>
      </c>
      <c r="F391" s="10">
        <f t="shared" si="49"/>
        <v>97942</v>
      </c>
      <c r="G391" s="10">
        <f t="shared" si="50"/>
        <v>12917</v>
      </c>
      <c r="H391" s="9">
        <f t="shared" si="51"/>
        <v>563</v>
      </c>
      <c r="I391" s="9">
        <f t="shared" si="52"/>
        <v>2288</v>
      </c>
      <c r="J391" s="9">
        <f t="shared" si="53"/>
        <v>2851</v>
      </c>
      <c r="K391" s="9">
        <f t="shared" si="46"/>
        <v>-19769</v>
      </c>
      <c r="L391" s="9">
        <f t="shared" si="47"/>
        <v>3880</v>
      </c>
    </row>
    <row r="392" spans="1:12" x14ac:dyDescent="0.3">
      <c r="A392" s="29" t="s">
        <v>788</v>
      </c>
      <c r="B392" s="5" t="s">
        <v>789</v>
      </c>
      <c r="C392" s="9">
        <v>12278.86</v>
      </c>
      <c r="D392" s="8">
        <f t="shared" ref="D392:D455" si="54">+C392/$C$2134</f>
        <v>2.0591683429290895E-5</v>
      </c>
      <c r="E392" s="32">
        <f t="shared" si="48"/>
        <v>83336</v>
      </c>
      <c r="F392" s="10">
        <f t="shared" si="49"/>
        <v>157462</v>
      </c>
      <c r="G392" s="10">
        <f t="shared" si="50"/>
        <v>20767</v>
      </c>
      <c r="H392" s="9">
        <f t="shared" si="51"/>
        <v>906</v>
      </c>
      <c r="I392" s="9">
        <f t="shared" si="52"/>
        <v>3678</v>
      </c>
      <c r="J392" s="9">
        <f t="shared" si="53"/>
        <v>4584</v>
      </c>
      <c r="K392" s="9">
        <f t="shared" ref="K392:K455" si="55">ROUND(D392*$K$7,0)</f>
        <v>-31782</v>
      </c>
      <c r="L392" s="9">
        <f t="shared" ref="L392:L455" si="56">ROUND(D392*$L$7,0)</f>
        <v>6238</v>
      </c>
    </row>
    <row r="393" spans="1:12" x14ac:dyDescent="0.3">
      <c r="A393" s="29" t="s">
        <v>790</v>
      </c>
      <c r="B393" s="5" t="s">
        <v>791</v>
      </c>
      <c r="C393" s="9">
        <v>444.37</v>
      </c>
      <c r="D393" s="8">
        <f t="shared" si="54"/>
        <v>7.4520976421866476E-7</v>
      </c>
      <c r="E393" s="32">
        <f t="shared" ref="E393:E456" si="57">ROUND(D393*$E$7,0)</f>
        <v>3016</v>
      </c>
      <c r="F393" s="10">
        <f t="shared" ref="F393:F456" si="58">+ROUND(D393*$F$7,0)</f>
        <v>5699</v>
      </c>
      <c r="G393" s="10">
        <f t="shared" ref="G393:G456" si="59">+ROUND(D393*$G$7,0)</f>
        <v>752</v>
      </c>
      <c r="H393" s="9">
        <f t="shared" ref="H393:H456" si="60">ROUND(D393*$H$7,0)</f>
        <v>33</v>
      </c>
      <c r="I393" s="9">
        <f t="shared" ref="I393:I456" si="61">ROUND(D393*$I$7,0)</f>
        <v>133</v>
      </c>
      <c r="J393" s="9">
        <f t="shared" ref="J393:J456" si="62">ROUND(SUM(H393:I393),0)</f>
        <v>166</v>
      </c>
      <c r="K393" s="9">
        <f t="shared" si="55"/>
        <v>-1150</v>
      </c>
      <c r="L393" s="9">
        <f t="shared" si="56"/>
        <v>226</v>
      </c>
    </row>
    <row r="394" spans="1:12" x14ac:dyDescent="0.3">
      <c r="A394" s="29" t="s">
        <v>792</v>
      </c>
      <c r="B394" s="5" t="s">
        <v>793</v>
      </c>
      <c r="C394" s="9">
        <v>5120.6400000000003</v>
      </c>
      <c r="D394" s="8">
        <f t="shared" si="54"/>
        <v>8.587327963293346E-6</v>
      </c>
      <c r="E394" s="32">
        <f t="shared" si="57"/>
        <v>34754</v>
      </c>
      <c r="F394" s="10">
        <f t="shared" si="58"/>
        <v>65666</v>
      </c>
      <c r="G394" s="10">
        <f t="shared" si="59"/>
        <v>8660</v>
      </c>
      <c r="H394" s="9">
        <f t="shared" si="60"/>
        <v>378</v>
      </c>
      <c r="I394" s="9">
        <f t="shared" si="61"/>
        <v>1534</v>
      </c>
      <c r="J394" s="9">
        <f t="shared" si="62"/>
        <v>1912</v>
      </c>
      <c r="K394" s="9">
        <f t="shared" si="55"/>
        <v>-13254</v>
      </c>
      <c r="L394" s="9">
        <f t="shared" si="56"/>
        <v>2601</v>
      </c>
    </row>
    <row r="395" spans="1:12" x14ac:dyDescent="0.3">
      <c r="A395" s="29" t="s">
        <v>794</v>
      </c>
      <c r="B395" s="5" t="s">
        <v>795</v>
      </c>
      <c r="C395" s="9">
        <v>22216.63</v>
      </c>
      <c r="D395" s="8">
        <f t="shared" si="54"/>
        <v>3.7257352215571066E-5</v>
      </c>
      <c r="E395" s="32">
        <f t="shared" si="57"/>
        <v>150784</v>
      </c>
      <c r="F395" s="10">
        <f t="shared" si="58"/>
        <v>284902</v>
      </c>
      <c r="G395" s="10">
        <f t="shared" si="59"/>
        <v>37574</v>
      </c>
      <c r="H395" s="9">
        <f t="shared" si="60"/>
        <v>1639</v>
      </c>
      <c r="I395" s="9">
        <f t="shared" si="61"/>
        <v>6654</v>
      </c>
      <c r="J395" s="9">
        <f t="shared" si="62"/>
        <v>8293</v>
      </c>
      <c r="K395" s="9">
        <f t="shared" si="55"/>
        <v>-57505</v>
      </c>
      <c r="L395" s="9">
        <f t="shared" si="56"/>
        <v>11286</v>
      </c>
    </row>
    <row r="396" spans="1:12" x14ac:dyDescent="0.3">
      <c r="A396" s="29" t="s">
        <v>796</v>
      </c>
      <c r="B396" s="5" t="s">
        <v>797</v>
      </c>
      <c r="C396" s="9">
        <v>19944.2</v>
      </c>
      <c r="D396" s="8">
        <f t="shared" si="54"/>
        <v>3.3446480589440996E-5</v>
      </c>
      <c r="E396" s="32">
        <f t="shared" si="57"/>
        <v>135361</v>
      </c>
      <c r="F396" s="10">
        <f t="shared" si="58"/>
        <v>255760</v>
      </c>
      <c r="G396" s="10">
        <f t="shared" si="59"/>
        <v>33731</v>
      </c>
      <c r="H396" s="9">
        <f t="shared" si="60"/>
        <v>1471</v>
      </c>
      <c r="I396" s="9">
        <f t="shared" si="61"/>
        <v>5974</v>
      </c>
      <c r="J396" s="9">
        <f t="shared" si="62"/>
        <v>7445</v>
      </c>
      <c r="K396" s="9">
        <f t="shared" si="55"/>
        <v>-51623</v>
      </c>
      <c r="L396" s="9">
        <f t="shared" si="56"/>
        <v>10131</v>
      </c>
    </row>
    <row r="397" spans="1:12" x14ac:dyDescent="0.3">
      <c r="A397" s="29" t="s">
        <v>798</v>
      </c>
      <c r="B397" s="5" t="s">
        <v>799</v>
      </c>
      <c r="C397" s="9">
        <v>20106.09</v>
      </c>
      <c r="D397" s="8">
        <f t="shared" si="54"/>
        <v>3.3717970583656085E-5</v>
      </c>
      <c r="E397" s="32">
        <f t="shared" si="57"/>
        <v>136460</v>
      </c>
      <c r="F397" s="10">
        <f t="shared" si="58"/>
        <v>257836</v>
      </c>
      <c r="G397" s="10">
        <f t="shared" si="59"/>
        <v>34005</v>
      </c>
      <c r="H397" s="9">
        <f t="shared" si="60"/>
        <v>1483</v>
      </c>
      <c r="I397" s="9">
        <f t="shared" si="61"/>
        <v>6022</v>
      </c>
      <c r="J397" s="9">
        <f t="shared" si="62"/>
        <v>7505</v>
      </c>
      <c r="K397" s="9">
        <f t="shared" si="55"/>
        <v>-52042</v>
      </c>
      <c r="L397" s="9">
        <f t="shared" si="56"/>
        <v>10214</v>
      </c>
    </row>
    <row r="398" spans="1:12" x14ac:dyDescent="0.3">
      <c r="A398" s="29" t="s">
        <v>800</v>
      </c>
      <c r="B398" s="5" t="s">
        <v>801</v>
      </c>
      <c r="C398" s="9">
        <v>10420.280000000001</v>
      </c>
      <c r="D398" s="8">
        <f t="shared" si="54"/>
        <v>1.7474839439864231E-5</v>
      </c>
      <c r="E398" s="32">
        <f t="shared" si="57"/>
        <v>70722</v>
      </c>
      <c r="F398" s="10">
        <f t="shared" si="58"/>
        <v>133628</v>
      </c>
      <c r="G398" s="10">
        <f t="shared" si="59"/>
        <v>17624</v>
      </c>
      <c r="H398" s="9">
        <f t="shared" si="60"/>
        <v>769</v>
      </c>
      <c r="I398" s="9">
        <f t="shared" si="61"/>
        <v>3121</v>
      </c>
      <c r="J398" s="9">
        <f t="shared" si="62"/>
        <v>3890</v>
      </c>
      <c r="K398" s="9">
        <f t="shared" si="55"/>
        <v>-26971</v>
      </c>
      <c r="L398" s="9">
        <f t="shared" si="56"/>
        <v>5293</v>
      </c>
    </row>
    <row r="399" spans="1:12" x14ac:dyDescent="0.3">
      <c r="A399" s="29" t="s">
        <v>802</v>
      </c>
      <c r="B399" s="5" t="s">
        <v>803</v>
      </c>
      <c r="C399" s="9">
        <v>9001.42</v>
      </c>
      <c r="D399" s="8">
        <f t="shared" si="54"/>
        <v>1.5095407151322487E-5</v>
      </c>
      <c r="E399" s="32">
        <f t="shared" si="57"/>
        <v>61092</v>
      </c>
      <c r="F399" s="10">
        <f t="shared" si="58"/>
        <v>115432</v>
      </c>
      <c r="G399" s="10">
        <f t="shared" si="59"/>
        <v>15224</v>
      </c>
      <c r="H399" s="9">
        <f t="shared" si="60"/>
        <v>664</v>
      </c>
      <c r="I399" s="9">
        <f t="shared" si="61"/>
        <v>2696</v>
      </c>
      <c r="J399" s="9">
        <f t="shared" si="62"/>
        <v>3360</v>
      </c>
      <c r="K399" s="9">
        <f t="shared" si="55"/>
        <v>-23299</v>
      </c>
      <c r="L399" s="9">
        <f t="shared" si="56"/>
        <v>4573</v>
      </c>
    </row>
    <row r="400" spans="1:12" x14ac:dyDescent="0.3">
      <c r="A400" s="29" t="s">
        <v>804</v>
      </c>
      <c r="B400" s="5" t="s">
        <v>805</v>
      </c>
      <c r="C400" s="9">
        <v>9800.2099999999991</v>
      </c>
      <c r="D400" s="8">
        <f t="shared" si="54"/>
        <v>1.6434980271830684E-5</v>
      </c>
      <c r="E400" s="32">
        <f t="shared" si="57"/>
        <v>66514</v>
      </c>
      <c r="F400" s="10">
        <f t="shared" si="58"/>
        <v>125676</v>
      </c>
      <c r="G400" s="10">
        <f t="shared" si="59"/>
        <v>16575</v>
      </c>
      <c r="H400" s="9">
        <f t="shared" si="60"/>
        <v>723</v>
      </c>
      <c r="I400" s="9">
        <f t="shared" si="61"/>
        <v>2935</v>
      </c>
      <c r="J400" s="9">
        <f t="shared" si="62"/>
        <v>3658</v>
      </c>
      <c r="K400" s="9">
        <f t="shared" si="55"/>
        <v>-25366</v>
      </c>
      <c r="L400" s="9">
        <f t="shared" si="56"/>
        <v>4978</v>
      </c>
    </row>
    <row r="401" spans="1:12" x14ac:dyDescent="0.3">
      <c r="A401" s="29" t="s">
        <v>806</v>
      </c>
      <c r="B401" s="5" t="s">
        <v>807</v>
      </c>
      <c r="C401" s="9">
        <v>2012.94</v>
      </c>
      <c r="D401" s="8">
        <f t="shared" si="54"/>
        <v>3.3757061520496865E-6</v>
      </c>
      <c r="E401" s="32">
        <f t="shared" si="57"/>
        <v>13662</v>
      </c>
      <c r="F401" s="10">
        <f t="shared" si="58"/>
        <v>25814</v>
      </c>
      <c r="G401" s="10">
        <f t="shared" si="59"/>
        <v>3404</v>
      </c>
      <c r="H401" s="9">
        <f t="shared" si="60"/>
        <v>148</v>
      </c>
      <c r="I401" s="9">
        <f t="shared" si="61"/>
        <v>603</v>
      </c>
      <c r="J401" s="9">
        <f t="shared" si="62"/>
        <v>751</v>
      </c>
      <c r="K401" s="9">
        <f t="shared" si="55"/>
        <v>-5210</v>
      </c>
      <c r="L401" s="9">
        <f t="shared" si="56"/>
        <v>1023</v>
      </c>
    </row>
    <row r="402" spans="1:12" x14ac:dyDescent="0.3">
      <c r="A402" s="29" t="s">
        <v>808</v>
      </c>
      <c r="B402" s="5" t="s">
        <v>809</v>
      </c>
      <c r="C402" s="9">
        <v>641.77</v>
      </c>
      <c r="D402" s="8">
        <f t="shared" si="54"/>
        <v>1.0762501302576963E-6</v>
      </c>
      <c r="E402" s="32">
        <f t="shared" si="57"/>
        <v>4356</v>
      </c>
      <c r="F402" s="10">
        <f t="shared" si="58"/>
        <v>8230</v>
      </c>
      <c r="G402" s="10">
        <f t="shared" si="59"/>
        <v>1085</v>
      </c>
      <c r="H402" s="9">
        <f t="shared" si="60"/>
        <v>47</v>
      </c>
      <c r="I402" s="9">
        <f t="shared" si="61"/>
        <v>192</v>
      </c>
      <c r="J402" s="9">
        <f t="shared" si="62"/>
        <v>239</v>
      </c>
      <c r="K402" s="9">
        <f t="shared" si="55"/>
        <v>-1661</v>
      </c>
      <c r="L402" s="9">
        <f t="shared" si="56"/>
        <v>326</v>
      </c>
    </row>
    <row r="403" spans="1:12" x14ac:dyDescent="0.3">
      <c r="A403" s="29" t="s">
        <v>810</v>
      </c>
      <c r="B403" s="5" t="s">
        <v>811</v>
      </c>
      <c r="C403" s="9">
        <v>913.42</v>
      </c>
      <c r="D403" s="8">
        <f t="shared" si="54"/>
        <v>1.5318079592065459E-6</v>
      </c>
      <c r="E403" s="32">
        <f t="shared" si="57"/>
        <v>6199</v>
      </c>
      <c r="F403" s="10">
        <f t="shared" si="58"/>
        <v>11714</v>
      </c>
      <c r="G403" s="10">
        <f t="shared" si="59"/>
        <v>1545</v>
      </c>
      <c r="H403" s="9">
        <f t="shared" si="60"/>
        <v>67</v>
      </c>
      <c r="I403" s="9">
        <f t="shared" si="61"/>
        <v>274</v>
      </c>
      <c r="J403" s="9">
        <f t="shared" si="62"/>
        <v>341</v>
      </c>
      <c r="K403" s="9">
        <f t="shared" si="55"/>
        <v>-2364</v>
      </c>
      <c r="L403" s="9">
        <f t="shared" si="56"/>
        <v>464</v>
      </c>
    </row>
    <row r="404" spans="1:12" x14ac:dyDescent="0.3">
      <c r="A404" s="29" t="s">
        <v>812</v>
      </c>
      <c r="B404" s="5" t="s">
        <v>813</v>
      </c>
      <c r="C404" s="9">
        <v>531.37</v>
      </c>
      <c r="D404" s="8">
        <f t="shared" si="54"/>
        <v>8.9110901368875469E-7</v>
      </c>
      <c r="E404" s="32">
        <f t="shared" si="57"/>
        <v>3606</v>
      </c>
      <c r="F404" s="10">
        <f t="shared" si="58"/>
        <v>6814</v>
      </c>
      <c r="G404" s="10">
        <f t="shared" si="59"/>
        <v>899</v>
      </c>
      <c r="H404" s="9">
        <f t="shared" si="60"/>
        <v>39</v>
      </c>
      <c r="I404" s="9">
        <f t="shared" si="61"/>
        <v>159</v>
      </c>
      <c r="J404" s="9">
        <f t="shared" si="62"/>
        <v>198</v>
      </c>
      <c r="K404" s="9">
        <f t="shared" si="55"/>
        <v>-1375</v>
      </c>
      <c r="L404" s="9">
        <f t="shared" si="56"/>
        <v>270</v>
      </c>
    </row>
    <row r="405" spans="1:12" x14ac:dyDescent="0.3">
      <c r="A405" s="29" t="s">
        <v>814</v>
      </c>
      <c r="B405" s="5" t="s">
        <v>815</v>
      </c>
      <c r="C405" s="9">
        <v>1061.02</v>
      </c>
      <c r="D405" s="8">
        <f t="shared" si="54"/>
        <v>1.7793335824454569E-6</v>
      </c>
      <c r="E405" s="32">
        <f t="shared" si="57"/>
        <v>7201</v>
      </c>
      <c r="F405" s="10">
        <f t="shared" si="58"/>
        <v>13606</v>
      </c>
      <c r="G405" s="10">
        <f t="shared" si="59"/>
        <v>1794</v>
      </c>
      <c r="H405" s="9">
        <f t="shared" si="60"/>
        <v>78</v>
      </c>
      <c r="I405" s="9">
        <f t="shared" si="61"/>
        <v>318</v>
      </c>
      <c r="J405" s="9">
        <f t="shared" si="62"/>
        <v>396</v>
      </c>
      <c r="K405" s="9">
        <f t="shared" si="55"/>
        <v>-2746</v>
      </c>
      <c r="L405" s="9">
        <f t="shared" si="56"/>
        <v>539</v>
      </c>
    </row>
    <row r="406" spans="1:12" x14ac:dyDescent="0.3">
      <c r="A406" s="29" t="s">
        <v>816</v>
      </c>
      <c r="B406" s="5" t="s">
        <v>817</v>
      </c>
      <c r="C406" s="9">
        <v>371189.8</v>
      </c>
      <c r="D406" s="8">
        <f t="shared" si="54"/>
        <v>6.2248635897646856E-4</v>
      </c>
      <c r="E406" s="32">
        <f t="shared" si="57"/>
        <v>2519255</v>
      </c>
      <c r="F406" s="10">
        <f t="shared" si="58"/>
        <v>4760062</v>
      </c>
      <c r="G406" s="10">
        <f t="shared" si="59"/>
        <v>627782</v>
      </c>
      <c r="H406" s="9">
        <f t="shared" si="60"/>
        <v>27379</v>
      </c>
      <c r="I406" s="9">
        <f t="shared" si="61"/>
        <v>111180</v>
      </c>
      <c r="J406" s="9">
        <f t="shared" si="62"/>
        <v>138559</v>
      </c>
      <c r="K406" s="9">
        <f t="shared" si="55"/>
        <v>-960771</v>
      </c>
      <c r="L406" s="9">
        <f t="shared" si="56"/>
        <v>188560</v>
      </c>
    </row>
    <row r="407" spans="1:12" x14ac:dyDescent="0.3">
      <c r="A407" s="29" t="s">
        <v>818</v>
      </c>
      <c r="B407" s="5" t="s">
        <v>819</v>
      </c>
      <c r="C407" s="9">
        <v>284150.03000000003</v>
      </c>
      <c r="D407" s="8">
        <f t="shared" si="54"/>
        <v>4.7652041510233935E-4</v>
      </c>
      <c r="E407" s="32">
        <f t="shared" si="57"/>
        <v>1928519</v>
      </c>
      <c r="F407" s="10">
        <f t="shared" si="58"/>
        <v>3643882</v>
      </c>
      <c r="G407" s="10">
        <f t="shared" si="59"/>
        <v>480574</v>
      </c>
      <c r="H407" s="9">
        <f t="shared" si="60"/>
        <v>20959</v>
      </c>
      <c r="I407" s="9">
        <f t="shared" si="61"/>
        <v>85110</v>
      </c>
      <c r="J407" s="9">
        <f t="shared" si="62"/>
        <v>106069</v>
      </c>
      <c r="K407" s="9">
        <f t="shared" si="55"/>
        <v>-735482</v>
      </c>
      <c r="L407" s="9">
        <f t="shared" si="56"/>
        <v>144345</v>
      </c>
    </row>
    <row r="408" spans="1:12" x14ac:dyDescent="0.3">
      <c r="A408" s="29" t="s">
        <v>820</v>
      </c>
      <c r="B408" s="5" t="s">
        <v>821</v>
      </c>
      <c r="C408" s="9">
        <v>284800.42</v>
      </c>
      <c r="D408" s="8">
        <f t="shared" si="54"/>
        <v>4.7761112099731462E-4</v>
      </c>
      <c r="E408" s="32">
        <f t="shared" si="57"/>
        <v>1932933</v>
      </c>
      <c r="F408" s="10">
        <f t="shared" si="58"/>
        <v>3652222</v>
      </c>
      <c r="G408" s="10">
        <f t="shared" si="59"/>
        <v>481674</v>
      </c>
      <c r="H408" s="9">
        <f t="shared" si="60"/>
        <v>21007</v>
      </c>
      <c r="I408" s="9">
        <f t="shared" si="61"/>
        <v>85305</v>
      </c>
      <c r="J408" s="9">
        <f t="shared" si="62"/>
        <v>106312</v>
      </c>
      <c r="K408" s="9">
        <f t="shared" si="55"/>
        <v>-737165</v>
      </c>
      <c r="L408" s="9">
        <f t="shared" si="56"/>
        <v>144675</v>
      </c>
    </row>
    <row r="409" spans="1:12" x14ac:dyDescent="0.3">
      <c r="A409" s="29" t="s">
        <v>822</v>
      </c>
      <c r="B409" s="5" t="s">
        <v>823</v>
      </c>
      <c r="C409" s="9">
        <v>319616.36</v>
      </c>
      <c r="D409" s="8">
        <f t="shared" si="54"/>
        <v>5.359975522110581E-4</v>
      </c>
      <c r="E409" s="32">
        <f t="shared" si="57"/>
        <v>2169228</v>
      </c>
      <c r="F409" s="10">
        <f t="shared" si="58"/>
        <v>4098695</v>
      </c>
      <c r="G409" s="10">
        <f t="shared" si="59"/>
        <v>540558</v>
      </c>
      <c r="H409" s="9">
        <f t="shared" si="60"/>
        <v>23575</v>
      </c>
      <c r="I409" s="9">
        <f t="shared" si="61"/>
        <v>95733</v>
      </c>
      <c r="J409" s="9">
        <f t="shared" si="62"/>
        <v>119308</v>
      </c>
      <c r="K409" s="9">
        <f t="shared" si="55"/>
        <v>-827281</v>
      </c>
      <c r="L409" s="9">
        <f t="shared" si="56"/>
        <v>162361</v>
      </c>
    </row>
    <row r="410" spans="1:12" x14ac:dyDescent="0.3">
      <c r="A410" s="29" t="s">
        <v>824</v>
      </c>
      <c r="B410" s="5" t="s">
        <v>825</v>
      </c>
      <c r="C410" s="9">
        <v>10135.16</v>
      </c>
      <c r="D410" s="8">
        <f t="shared" si="54"/>
        <v>1.6996692382290531E-5</v>
      </c>
      <c r="E410" s="32">
        <f t="shared" si="57"/>
        <v>68787</v>
      </c>
      <c r="F410" s="10">
        <f t="shared" si="58"/>
        <v>129971</v>
      </c>
      <c r="G410" s="10">
        <f t="shared" si="59"/>
        <v>17141</v>
      </c>
      <c r="H410" s="9">
        <f t="shared" si="60"/>
        <v>748</v>
      </c>
      <c r="I410" s="9">
        <f t="shared" si="61"/>
        <v>3036</v>
      </c>
      <c r="J410" s="9">
        <f t="shared" si="62"/>
        <v>3784</v>
      </c>
      <c r="K410" s="9">
        <f t="shared" si="55"/>
        <v>-26233</v>
      </c>
      <c r="L410" s="9">
        <f t="shared" si="56"/>
        <v>5149</v>
      </c>
    </row>
    <row r="411" spans="1:12" x14ac:dyDescent="0.3">
      <c r="A411" s="29" t="s">
        <v>826</v>
      </c>
      <c r="B411" s="5" t="s">
        <v>827</v>
      </c>
      <c r="C411" s="9">
        <v>35796.67</v>
      </c>
      <c r="D411" s="8">
        <f t="shared" si="54"/>
        <v>6.0031118235959558E-5</v>
      </c>
      <c r="E411" s="32">
        <f t="shared" si="57"/>
        <v>242951</v>
      </c>
      <c r="F411" s="10">
        <f t="shared" si="58"/>
        <v>459049</v>
      </c>
      <c r="G411" s="10">
        <f t="shared" si="59"/>
        <v>60542</v>
      </c>
      <c r="H411" s="9">
        <f t="shared" si="60"/>
        <v>2640</v>
      </c>
      <c r="I411" s="9">
        <f t="shared" si="61"/>
        <v>10722</v>
      </c>
      <c r="J411" s="9">
        <f t="shared" si="62"/>
        <v>13362</v>
      </c>
      <c r="K411" s="9">
        <f t="shared" si="55"/>
        <v>-92655</v>
      </c>
      <c r="L411" s="9">
        <f t="shared" si="56"/>
        <v>18184</v>
      </c>
    </row>
    <row r="412" spans="1:12" x14ac:dyDescent="0.3">
      <c r="A412" s="29" t="s">
        <v>828</v>
      </c>
      <c r="B412" s="5" t="s">
        <v>829</v>
      </c>
      <c r="C412" s="9">
        <v>699.12</v>
      </c>
      <c r="D412" s="8">
        <f t="shared" si="54"/>
        <v>1.1724262447072326E-6</v>
      </c>
      <c r="E412" s="32">
        <f t="shared" si="57"/>
        <v>4745</v>
      </c>
      <c r="F412" s="10">
        <f t="shared" si="58"/>
        <v>8965</v>
      </c>
      <c r="G412" s="10">
        <f t="shared" si="59"/>
        <v>1182</v>
      </c>
      <c r="H412" s="9">
        <f t="shared" si="60"/>
        <v>52</v>
      </c>
      <c r="I412" s="9">
        <f t="shared" si="61"/>
        <v>209</v>
      </c>
      <c r="J412" s="9">
        <f t="shared" si="62"/>
        <v>261</v>
      </c>
      <c r="K412" s="9">
        <f t="shared" si="55"/>
        <v>-1810</v>
      </c>
      <c r="L412" s="9">
        <f t="shared" si="56"/>
        <v>355</v>
      </c>
    </row>
    <row r="413" spans="1:12" x14ac:dyDescent="0.3">
      <c r="A413" s="29" t="s">
        <v>830</v>
      </c>
      <c r="B413" s="5" t="s">
        <v>831</v>
      </c>
      <c r="C413" s="9">
        <v>204796.96</v>
      </c>
      <c r="D413" s="8">
        <f t="shared" si="54"/>
        <v>3.4344508916960936E-4</v>
      </c>
      <c r="E413" s="32">
        <f t="shared" si="57"/>
        <v>1389952</v>
      </c>
      <c r="F413" s="10">
        <f t="shared" si="58"/>
        <v>2626274</v>
      </c>
      <c r="G413" s="10">
        <f t="shared" si="59"/>
        <v>346367</v>
      </c>
      <c r="H413" s="9">
        <f t="shared" si="60"/>
        <v>15106</v>
      </c>
      <c r="I413" s="9">
        <f t="shared" si="61"/>
        <v>61342</v>
      </c>
      <c r="J413" s="9">
        <f t="shared" si="62"/>
        <v>76448</v>
      </c>
      <c r="K413" s="9">
        <f t="shared" si="55"/>
        <v>-530088</v>
      </c>
      <c r="L413" s="9">
        <f t="shared" si="56"/>
        <v>104034</v>
      </c>
    </row>
    <row r="414" spans="1:12" x14ac:dyDescent="0.3">
      <c r="A414" s="29" t="s">
        <v>832</v>
      </c>
      <c r="B414" s="5" t="s">
        <v>833</v>
      </c>
      <c r="C414" s="9">
        <v>8015.23</v>
      </c>
      <c r="D414" s="8">
        <f t="shared" si="54"/>
        <v>1.3441563693449981E-5</v>
      </c>
      <c r="E414" s="32">
        <f t="shared" si="57"/>
        <v>54399</v>
      </c>
      <c r="F414" s="10">
        <f t="shared" si="58"/>
        <v>102786</v>
      </c>
      <c r="G414" s="10">
        <f t="shared" si="59"/>
        <v>13556</v>
      </c>
      <c r="H414" s="9">
        <f t="shared" si="60"/>
        <v>591</v>
      </c>
      <c r="I414" s="9">
        <f t="shared" si="61"/>
        <v>2401</v>
      </c>
      <c r="J414" s="9">
        <f t="shared" si="62"/>
        <v>2992</v>
      </c>
      <c r="K414" s="9">
        <f t="shared" si="55"/>
        <v>-20746</v>
      </c>
      <c r="L414" s="9">
        <f t="shared" si="56"/>
        <v>4072</v>
      </c>
    </row>
    <row r="415" spans="1:12" x14ac:dyDescent="0.3">
      <c r="A415" s="29" t="s">
        <v>834</v>
      </c>
      <c r="B415" s="5" t="s">
        <v>835</v>
      </c>
      <c r="C415" s="9">
        <v>2730.36</v>
      </c>
      <c r="D415" s="8">
        <f t="shared" si="54"/>
        <v>4.5788215492316621E-6</v>
      </c>
      <c r="E415" s="32">
        <f t="shared" si="57"/>
        <v>18531</v>
      </c>
      <c r="F415" s="10">
        <f t="shared" si="58"/>
        <v>35014</v>
      </c>
      <c r="G415" s="10">
        <f t="shared" si="59"/>
        <v>4618</v>
      </c>
      <c r="H415" s="9">
        <f t="shared" si="60"/>
        <v>201</v>
      </c>
      <c r="I415" s="9">
        <f t="shared" si="61"/>
        <v>818</v>
      </c>
      <c r="J415" s="9">
        <f t="shared" si="62"/>
        <v>1019</v>
      </c>
      <c r="K415" s="9">
        <f t="shared" si="55"/>
        <v>-7067</v>
      </c>
      <c r="L415" s="9">
        <f t="shared" si="56"/>
        <v>1387</v>
      </c>
    </row>
    <row r="416" spans="1:12" x14ac:dyDescent="0.3">
      <c r="A416" s="29" t="s">
        <v>836</v>
      </c>
      <c r="B416" s="5" t="s">
        <v>837</v>
      </c>
      <c r="C416" s="9">
        <v>13422.85</v>
      </c>
      <c r="D416" s="8">
        <f t="shared" si="54"/>
        <v>2.2510157939650527E-5</v>
      </c>
      <c r="E416" s="32">
        <f t="shared" si="57"/>
        <v>91101</v>
      </c>
      <c r="F416" s="10">
        <f t="shared" si="58"/>
        <v>172132</v>
      </c>
      <c r="G416" s="10">
        <f t="shared" si="59"/>
        <v>22702</v>
      </c>
      <c r="H416" s="9">
        <f t="shared" si="60"/>
        <v>990</v>
      </c>
      <c r="I416" s="9">
        <f t="shared" si="61"/>
        <v>4020</v>
      </c>
      <c r="J416" s="9">
        <f t="shared" si="62"/>
        <v>5010</v>
      </c>
      <c r="K416" s="9">
        <f t="shared" si="55"/>
        <v>-34743</v>
      </c>
      <c r="L416" s="9">
        <f t="shared" si="56"/>
        <v>6819</v>
      </c>
    </row>
    <row r="417" spans="1:12" x14ac:dyDescent="0.3">
      <c r="A417" s="29" t="s">
        <v>838</v>
      </c>
      <c r="B417" s="5" t="s">
        <v>839</v>
      </c>
      <c r="C417" s="9">
        <v>29164.27</v>
      </c>
      <c r="D417" s="8">
        <f t="shared" si="54"/>
        <v>4.8908564417736297E-5</v>
      </c>
      <c r="E417" s="32">
        <f t="shared" si="57"/>
        <v>197937</v>
      </c>
      <c r="F417" s="10">
        <f t="shared" si="58"/>
        <v>373997</v>
      </c>
      <c r="G417" s="10">
        <f t="shared" si="59"/>
        <v>49325</v>
      </c>
      <c r="H417" s="9">
        <f t="shared" si="60"/>
        <v>2151</v>
      </c>
      <c r="I417" s="9">
        <f t="shared" si="61"/>
        <v>8735</v>
      </c>
      <c r="J417" s="9">
        <f t="shared" si="62"/>
        <v>10886</v>
      </c>
      <c r="K417" s="9">
        <f t="shared" si="55"/>
        <v>-75488</v>
      </c>
      <c r="L417" s="9">
        <f t="shared" si="56"/>
        <v>14815</v>
      </c>
    </row>
    <row r="418" spans="1:12" x14ac:dyDescent="0.3">
      <c r="A418" s="29" t="s">
        <v>840</v>
      </c>
      <c r="B418" s="5" t="s">
        <v>841</v>
      </c>
      <c r="C418" s="9">
        <v>15046.2</v>
      </c>
      <c r="D418" s="8">
        <f t="shared" si="54"/>
        <v>2.5232520544561684E-5</v>
      </c>
      <c r="E418" s="32">
        <f t="shared" si="57"/>
        <v>102118</v>
      </c>
      <c r="F418" s="10">
        <f t="shared" si="58"/>
        <v>192949</v>
      </c>
      <c r="G418" s="10">
        <f t="shared" si="59"/>
        <v>25447</v>
      </c>
      <c r="H418" s="9">
        <f t="shared" si="60"/>
        <v>1110</v>
      </c>
      <c r="I418" s="9">
        <f t="shared" si="61"/>
        <v>4507</v>
      </c>
      <c r="J418" s="9">
        <f t="shared" si="62"/>
        <v>5617</v>
      </c>
      <c r="K418" s="9">
        <f t="shared" si="55"/>
        <v>-38945</v>
      </c>
      <c r="L418" s="9">
        <f t="shared" si="56"/>
        <v>7643</v>
      </c>
    </row>
    <row r="419" spans="1:12" x14ac:dyDescent="0.3">
      <c r="A419" s="29" t="s">
        <v>842</v>
      </c>
      <c r="B419" s="5" t="s">
        <v>843</v>
      </c>
      <c r="C419" s="9">
        <v>843.86</v>
      </c>
      <c r="D419" s="8">
        <f t="shared" si="54"/>
        <v>1.4151556397451729E-6</v>
      </c>
      <c r="E419" s="32">
        <f t="shared" si="57"/>
        <v>5727</v>
      </c>
      <c r="F419" s="10">
        <f t="shared" si="58"/>
        <v>10821</v>
      </c>
      <c r="G419" s="10">
        <f t="shared" si="59"/>
        <v>1427</v>
      </c>
      <c r="H419" s="9">
        <f t="shared" si="60"/>
        <v>62</v>
      </c>
      <c r="I419" s="9">
        <f t="shared" si="61"/>
        <v>253</v>
      </c>
      <c r="J419" s="9">
        <f t="shared" si="62"/>
        <v>315</v>
      </c>
      <c r="K419" s="9">
        <f t="shared" si="55"/>
        <v>-2184</v>
      </c>
      <c r="L419" s="9">
        <f t="shared" si="56"/>
        <v>429</v>
      </c>
    </row>
    <row r="420" spans="1:12" x14ac:dyDescent="0.3">
      <c r="A420" s="29" t="s">
        <v>844</v>
      </c>
      <c r="B420" s="5" t="s">
        <v>845</v>
      </c>
      <c r="C420" s="9">
        <v>19487.189999999999</v>
      </c>
      <c r="D420" s="8">
        <f t="shared" si="54"/>
        <v>3.2680073508977475E-5</v>
      </c>
      <c r="E420" s="32">
        <f t="shared" si="57"/>
        <v>132259</v>
      </c>
      <c r="F420" s="10">
        <f t="shared" si="58"/>
        <v>249900</v>
      </c>
      <c r="G420" s="10">
        <f t="shared" si="59"/>
        <v>32958</v>
      </c>
      <c r="H420" s="9">
        <f t="shared" si="60"/>
        <v>1437</v>
      </c>
      <c r="I420" s="9">
        <f t="shared" si="61"/>
        <v>5837</v>
      </c>
      <c r="J420" s="9">
        <f t="shared" si="62"/>
        <v>7274</v>
      </c>
      <c r="K420" s="9">
        <f t="shared" si="55"/>
        <v>-50440</v>
      </c>
      <c r="L420" s="9">
        <f t="shared" si="56"/>
        <v>9899</v>
      </c>
    </row>
    <row r="421" spans="1:12" x14ac:dyDescent="0.3">
      <c r="A421" s="29" t="s">
        <v>846</v>
      </c>
      <c r="B421" s="5" t="s">
        <v>847</v>
      </c>
      <c r="C421" s="9">
        <v>5438.92</v>
      </c>
      <c r="D421" s="8">
        <f t="shared" si="54"/>
        <v>9.1210844359524278E-6</v>
      </c>
      <c r="E421" s="32">
        <f t="shared" si="57"/>
        <v>36914</v>
      </c>
      <c r="F421" s="10">
        <f t="shared" si="58"/>
        <v>69748</v>
      </c>
      <c r="G421" s="10">
        <f t="shared" si="59"/>
        <v>9199</v>
      </c>
      <c r="H421" s="9">
        <f t="shared" si="60"/>
        <v>401</v>
      </c>
      <c r="I421" s="9">
        <f t="shared" si="61"/>
        <v>1629</v>
      </c>
      <c r="J421" s="9">
        <f t="shared" si="62"/>
        <v>2030</v>
      </c>
      <c r="K421" s="9">
        <f t="shared" si="55"/>
        <v>-14078</v>
      </c>
      <c r="L421" s="9">
        <f t="shared" si="56"/>
        <v>2763</v>
      </c>
    </row>
    <row r="422" spans="1:12" x14ac:dyDescent="0.3">
      <c r="A422" s="29" t="s">
        <v>848</v>
      </c>
      <c r="B422" s="5" t="s">
        <v>849</v>
      </c>
      <c r="C422" s="9">
        <v>767.98</v>
      </c>
      <c r="D422" s="8">
        <f t="shared" si="54"/>
        <v>1.287904662161375E-6</v>
      </c>
      <c r="E422" s="32">
        <f t="shared" si="57"/>
        <v>5212</v>
      </c>
      <c r="F422" s="10">
        <f t="shared" si="58"/>
        <v>9848</v>
      </c>
      <c r="G422" s="10">
        <f t="shared" si="59"/>
        <v>1299</v>
      </c>
      <c r="H422" s="9">
        <f t="shared" si="60"/>
        <v>57</v>
      </c>
      <c r="I422" s="9">
        <f t="shared" si="61"/>
        <v>230</v>
      </c>
      <c r="J422" s="9">
        <f t="shared" si="62"/>
        <v>287</v>
      </c>
      <c r="K422" s="9">
        <f t="shared" si="55"/>
        <v>-1988</v>
      </c>
      <c r="L422" s="9">
        <f t="shared" si="56"/>
        <v>390</v>
      </c>
    </row>
    <row r="423" spans="1:12" x14ac:dyDescent="0.3">
      <c r="A423" s="29" t="s">
        <v>850</v>
      </c>
      <c r="B423" s="5" t="s">
        <v>851</v>
      </c>
      <c r="C423" s="9">
        <v>1174.32</v>
      </c>
      <c r="D423" s="8">
        <f t="shared" si="54"/>
        <v>1.9693380073300683E-6</v>
      </c>
      <c r="E423" s="32">
        <f t="shared" si="57"/>
        <v>7970</v>
      </c>
      <c r="F423" s="10">
        <f t="shared" si="58"/>
        <v>15059</v>
      </c>
      <c r="G423" s="10">
        <f t="shared" si="59"/>
        <v>1986</v>
      </c>
      <c r="H423" s="9">
        <f t="shared" si="60"/>
        <v>87</v>
      </c>
      <c r="I423" s="9">
        <f t="shared" si="61"/>
        <v>352</v>
      </c>
      <c r="J423" s="9">
        <f t="shared" si="62"/>
        <v>439</v>
      </c>
      <c r="K423" s="9">
        <f t="shared" si="55"/>
        <v>-3040</v>
      </c>
      <c r="L423" s="9">
        <f t="shared" si="56"/>
        <v>597</v>
      </c>
    </row>
    <row r="424" spans="1:12" x14ac:dyDescent="0.3">
      <c r="A424" s="29" t="s">
        <v>852</v>
      </c>
      <c r="B424" s="5" t="s">
        <v>853</v>
      </c>
      <c r="C424" s="9">
        <v>153967.81</v>
      </c>
      <c r="D424" s="8">
        <f t="shared" si="54"/>
        <v>2.5820445886842985E-4</v>
      </c>
      <c r="E424" s="32">
        <f t="shared" si="57"/>
        <v>1044975</v>
      </c>
      <c r="F424" s="10">
        <f t="shared" si="58"/>
        <v>1974452</v>
      </c>
      <c r="G424" s="10">
        <f t="shared" si="59"/>
        <v>260401</v>
      </c>
      <c r="H424" s="9">
        <f t="shared" si="60"/>
        <v>11357</v>
      </c>
      <c r="I424" s="9">
        <f t="shared" si="61"/>
        <v>46117</v>
      </c>
      <c r="J424" s="9">
        <f t="shared" si="62"/>
        <v>57474</v>
      </c>
      <c r="K424" s="9">
        <f t="shared" si="55"/>
        <v>-398524</v>
      </c>
      <c r="L424" s="9">
        <f t="shared" si="56"/>
        <v>78214</v>
      </c>
    </row>
    <row r="425" spans="1:12" x14ac:dyDescent="0.3">
      <c r="A425" s="29" t="s">
        <v>854</v>
      </c>
      <c r="B425" s="5" t="s">
        <v>855</v>
      </c>
      <c r="C425" s="9">
        <v>4402.12</v>
      </c>
      <c r="D425" s="8">
        <f t="shared" si="54"/>
        <v>7.3823678629571493E-6</v>
      </c>
      <c r="E425" s="32">
        <f t="shared" si="57"/>
        <v>29877</v>
      </c>
      <c r="F425" s="10">
        <f t="shared" si="58"/>
        <v>56452</v>
      </c>
      <c r="G425" s="10">
        <f t="shared" si="59"/>
        <v>7445</v>
      </c>
      <c r="H425" s="9">
        <f t="shared" si="60"/>
        <v>325</v>
      </c>
      <c r="I425" s="9">
        <f t="shared" si="61"/>
        <v>1319</v>
      </c>
      <c r="J425" s="9">
        <f t="shared" si="62"/>
        <v>1644</v>
      </c>
      <c r="K425" s="9">
        <f t="shared" si="55"/>
        <v>-11394</v>
      </c>
      <c r="L425" s="9">
        <f t="shared" si="56"/>
        <v>2236</v>
      </c>
    </row>
    <row r="426" spans="1:12" x14ac:dyDescent="0.3">
      <c r="A426" s="29" t="s">
        <v>856</v>
      </c>
      <c r="B426" s="5" t="s">
        <v>857</v>
      </c>
      <c r="C426" s="9">
        <v>1669.68</v>
      </c>
      <c r="D426" s="8">
        <f t="shared" si="54"/>
        <v>2.8000581477611455E-6</v>
      </c>
      <c r="E426" s="32">
        <f t="shared" si="57"/>
        <v>11332</v>
      </c>
      <c r="F426" s="10">
        <f t="shared" si="58"/>
        <v>21412</v>
      </c>
      <c r="G426" s="10">
        <f t="shared" si="59"/>
        <v>2824</v>
      </c>
      <c r="H426" s="9">
        <f t="shared" si="60"/>
        <v>123</v>
      </c>
      <c r="I426" s="9">
        <f t="shared" si="61"/>
        <v>500</v>
      </c>
      <c r="J426" s="9">
        <f t="shared" si="62"/>
        <v>623</v>
      </c>
      <c r="K426" s="9">
        <f t="shared" si="55"/>
        <v>-4322</v>
      </c>
      <c r="L426" s="9">
        <f t="shared" si="56"/>
        <v>848</v>
      </c>
    </row>
    <row r="427" spans="1:12" x14ac:dyDescent="0.3">
      <c r="A427" s="29" t="s">
        <v>858</v>
      </c>
      <c r="B427" s="5" t="s">
        <v>859</v>
      </c>
      <c r="C427" s="9">
        <v>931771.79</v>
      </c>
      <c r="D427" s="8">
        <f t="shared" si="54"/>
        <v>1.5625839636597954E-3</v>
      </c>
      <c r="E427" s="32">
        <f t="shared" si="57"/>
        <v>6323911</v>
      </c>
      <c r="F427" s="10">
        <f t="shared" si="58"/>
        <v>11948851</v>
      </c>
      <c r="G427" s="10">
        <f t="shared" si="59"/>
        <v>1575878</v>
      </c>
      <c r="H427" s="9">
        <f t="shared" si="60"/>
        <v>68729</v>
      </c>
      <c r="I427" s="9">
        <f t="shared" si="61"/>
        <v>279088</v>
      </c>
      <c r="J427" s="9">
        <f t="shared" si="62"/>
        <v>347817</v>
      </c>
      <c r="K427" s="9">
        <f t="shared" si="55"/>
        <v>-2411757</v>
      </c>
      <c r="L427" s="9">
        <f t="shared" si="56"/>
        <v>473329</v>
      </c>
    </row>
    <row r="428" spans="1:12" x14ac:dyDescent="0.3">
      <c r="A428" s="29" t="s">
        <v>860</v>
      </c>
      <c r="B428" s="5" t="s">
        <v>861</v>
      </c>
      <c r="C428" s="9">
        <v>233374.74</v>
      </c>
      <c r="D428" s="8">
        <f t="shared" si="54"/>
        <v>3.9137010817560182E-4</v>
      </c>
      <c r="E428" s="32">
        <f t="shared" si="57"/>
        <v>1583908</v>
      </c>
      <c r="F428" s="10">
        <f t="shared" si="58"/>
        <v>2992750</v>
      </c>
      <c r="G428" s="10">
        <f t="shared" si="59"/>
        <v>394700</v>
      </c>
      <c r="H428" s="9">
        <f t="shared" si="60"/>
        <v>17214</v>
      </c>
      <c r="I428" s="9">
        <f t="shared" si="61"/>
        <v>69901</v>
      </c>
      <c r="J428" s="9">
        <f t="shared" si="62"/>
        <v>87115</v>
      </c>
      <c r="K428" s="9">
        <f t="shared" si="55"/>
        <v>-604057</v>
      </c>
      <c r="L428" s="9">
        <f t="shared" si="56"/>
        <v>118552</v>
      </c>
    </row>
    <row r="429" spans="1:12" x14ac:dyDescent="0.3">
      <c r="A429" s="29" t="s">
        <v>862</v>
      </c>
      <c r="B429" s="5" t="s">
        <v>863</v>
      </c>
      <c r="C429" s="9">
        <v>200840.41</v>
      </c>
      <c r="D429" s="8">
        <f t="shared" si="54"/>
        <v>3.3680994347431189E-4</v>
      </c>
      <c r="E429" s="32">
        <f t="shared" si="57"/>
        <v>1363099</v>
      </c>
      <c r="F429" s="10">
        <f t="shared" si="58"/>
        <v>2575536</v>
      </c>
      <c r="G429" s="10">
        <f t="shared" si="59"/>
        <v>339675</v>
      </c>
      <c r="H429" s="9">
        <f t="shared" si="60"/>
        <v>14814</v>
      </c>
      <c r="I429" s="9">
        <f t="shared" si="61"/>
        <v>60157</v>
      </c>
      <c r="J429" s="9">
        <f t="shared" si="62"/>
        <v>74971</v>
      </c>
      <c r="K429" s="9">
        <f t="shared" si="55"/>
        <v>-519847</v>
      </c>
      <c r="L429" s="9">
        <f t="shared" si="56"/>
        <v>102024</v>
      </c>
    </row>
    <row r="430" spans="1:12" x14ac:dyDescent="0.3">
      <c r="A430" s="29" t="s">
        <v>864</v>
      </c>
      <c r="B430" s="5" t="s">
        <v>865</v>
      </c>
      <c r="C430" s="9">
        <v>133900.28</v>
      </c>
      <c r="D430" s="8">
        <f t="shared" si="54"/>
        <v>2.245511535153435E-4</v>
      </c>
      <c r="E430" s="32">
        <f t="shared" si="57"/>
        <v>908778</v>
      </c>
      <c r="F430" s="10">
        <f t="shared" si="58"/>
        <v>1717110</v>
      </c>
      <c r="G430" s="10">
        <f t="shared" si="59"/>
        <v>226462</v>
      </c>
      <c r="H430" s="9">
        <f t="shared" si="60"/>
        <v>9877</v>
      </c>
      <c r="I430" s="9">
        <f t="shared" si="61"/>
        <v>40106</v>
      </c>
      <c r="J430" s="9">
        <f t="shared" si="62"/>
        <v>49983</v>
      </c>
      <c r="K430" s="9">
        <f t="shared" si="55"/>
        <v>-346582</v>
      </c>
      <c r="L430" s="9">
        <f t="shared" si="56"/>
        <v>68020</v>
      </c>
    </row>
    <row r="431" spans="1:12" x14ac:dyDescent="0.3">
      <c r="A431" s="29" t="s">
        <v>866</v>
      </c>
      <c r="B431" s="5" t="s">
        <v>867</v>
      </c>
      <c r="C431" s="9">
        <v>22947.25</v>
      </c>
      <c r="D431" s="8">
        <f t="shared" si="54"/>
        <v>3.8482604050603673E-5</v>
      </c>
      <c r="E431" s="32">
        <f t="shared" si="57"/>
        <v>155742</v>
      </c>
      <c r="F431" s="10">
        <f t="shared" si="58"/>
        <v>294271</v>
      </c>
      <c r="G431" s="10">
        <f t="shared" si="59"/>
        <v>38810</v>
      </c>
      <c r="H431" s="9">
        <f t="shared" si="60"/>
        <v>1693</v>
      </c>
      <c r="I431" s="9">
        <f t="shared" si="61"/>
        <v>6873</v>
      </c>
      <c r="J431" s="9">
        <f t="shared" si="62"/>
        <v>8566</v>
      </c>
      <c r="K431" s="9">
        <f t="shared" si="55"/>
        <v>-59396</v>
      </c>
      <c r="L431" s="9">
        <f t="shared" si="56"/>
        <v>11657</v>
      </c>
    </row>
    <row r="432" spans="1:12" x14ac:dyDescent="0.3">
      <c r="A432" s="29" t="s">
        <v>868</v>
      </c>
      <c r="B432" s="5" t="s">
        <v>869</v>
      </c>
      <c r="C432" s="9">
        <v>54757.59</v>
      </c>
      <c r="D432" s="8">
        <f t="shared" si="54"/>
        <v>9.1828635445872397E-5</v>
      </c>
      <c r="E432" s="32">
        <f t="shared" si="57"/>
        <v>371638</v>
      </c>
      <c r="F432" s="10">
        <f t="shared" si="58"/>
        <v>702200</v>
      </c>
      <c r="G432" s="10">
        <f t="shared" si="59"/>
        <v>92610</v>
      </c>
      <c r="H432" s="9">
        <f t="shared" si="60"/>
        <v>4039</v>
      </c>
      <c r="I432" s="9">
        <f t="shared" si="61"/>
        <v>16401</v>
      </c>
      <c r="J432" s="9">
        <f t="shared" si="62"/>
        <v>20440</v>
      </c>
      <c r="K432" s="9">
        <f t="shared" si="55"/>
        <v>-141732</v>
      </c>
      <c r="L432" s="9">
        <f t="shared" si="56"/>
        <v>27816</v>
      </c>
    </row>
    <row r="433" spans="1:12" x14ac:dyDescent="0.3">
      <c r="A433" s="29" t="s">
        <v>870</v>
      </c>
      <c r="B433" s="5" t="s">
        <v>871</v>
      </c>
      <c r="C433" s="9">
        <v>18745.16</v>
      </c>
      <c r="D433" s="8">
        <f t="shared" si="54"/>
        <v>3.1435687071227013E-5</v>
      </c>
      <c r="E433" s="32">
        <f t="shared" si="57"/>
        <v>127223</v>
      </c>
      <c r="F433" s="10">
        <f t="shared" si="58"/>
        <v>240384</v>
      </c>
      <c r="G433" s="10">
        <f t="shared" si="59"/>
        <v>31703</v>
      </c>
      <c r="H433" s="9">
        <f t="shared" si="60"/>
        <v>1383</v>
      </c>
      <c r="I433" s="9">
        <f t="shared" si="61"/>
        <v>5615</v>
      </c>
      <c r="J433" s="9">
        <f t="shared" si="62"/>
        <v>6998</v>
      </c>
      <c r="K433" s="9">
        <f t="shared" si="55"/>
        <v>-48519</v>
      </c>
      <c r="L433" s="9">
        <f t="shared" si="56"/>
        <v>9522</v>
      </c>
    </row>
    <row r="434" spans="1:12" x14ac:dyDescent="0.3">
      <c r="A434" s="29" t="s">
        <v>872</v>
      </c>
      <c r="B434" s="5" t="s">
        <v>873</v>
      </c>
      <c r="C434" s="9">
        <v>18641.27</v>
      </c>
      <c r="D434" s="8">
        <f t="shared" si="54"/>
        <v>3.1261463243325316E-5</v>
      </c>
      <c r="E434" s="32">
        <f t="shared" si="57"/>
        <v>126518</v>
      </c>
      <c r="F434" s="10">
        <f t="shared" si="58"/>
        <v>239052</v>
      </c>
      <c r="G434" s="10">
        <f t="shared" si="59"/>
        <v>31527</v>
      </c>
      <c r="H434" s="9">
        <f t="shared" si="60"/>
        <v>1375</v>
      </c>
      <c r="I434" s="9">
        <f t="shared" si="61"/>
        <v>5584</v>
      </c>
      <c r="J434" s="9">
        <f t="shared" si="62"/>
        <v>6959</v>
      </c>
      <c r="K434" s="9">
        <f t="shared" si="55"/>
        <v>-48250</v>
      </c>
      <c r="L434" s="9">
        <f t="shared" si="56"/>
        <v>9470</v>
      </c>
    </row>
    <row r="435" spans="1:12" x14ac:dyDescent="0.3">
      <c r="A435" s="29" t="s">
        <v>874</v>
      </c>
      <c r="B435" s="5" t="s">
        <v>875</v>
      </c>
      <c r="C435" s="9">
        <v>166.3</v>
      </c>
      <c r="D435" s="8">
        <f t="shared" si="54"/>
        <v>2.788855768606431E-7</v>
      </c>
      <c r="E435" s="32">
        <f t="shared" si="57"/>
        <v>1129</v>
      </c>
      <c r="F435" s="10">
        <f t="shared" si="58"/>
        <v>2133</v>
      </c>
      <c r="G435" s="10">
        <f t="shared" si="59"/>
        <v>281</v>
      </c>
      <c r="H435" s="9">
        <f t="shared" si="60"/>
        <v>12</v>
      </c>
      <c r="I435" s="9">
        <f t="shared" si="61"/>
        <v>50</v>
      </c>
      <c r="J435" s="9">
        <f t="shared" si="62"/>
        <v>62</v>
      </c>
      <c r="K435" s="9">
        <f t="shared" si="55"/>
        <v>-430</v>
      </c>
      <c r="L435" s="9">
        <f t="shared" si="56"/>
        <v>84</v>
      </c>
    </row>
    <row r="436" spans="1:12" x14ac:dyDescent="0.3">
      <c r="A436" s="29" t="s">
        <v>876</v>
      </c>
      <c r="B436" s="5" t="s">
        <v>877</v>
      </c>
      <c r="C436" s="9">
        <v>308705.11</v>
      </c>
      <c r="D436" s="8">
        <f t="shared" si="54"/>
        <v>5.1769935467335096E-4</v>
      </c>
      <c r="E436" s="32">
        <f t="shared" si="57"/>
        <v>2095173</v>
      </c>
      <c r="F436" s="10">
        <f t="shared" si="58"/>
        <v>3958771</v>
      </c>
      <c r="G436" s="10">
        <f t="shared" si="59"/>
        <v>522104</v>
      </c>
      <c r="H436" s="9">
        <f t="shared" si="60"/>
        <v>22770</v>
      </c>
      <c r="I436" s="9">
        <f t="shared" si="61"/>
        <v>92465</v>
      </c>
      <c r="J436" s="9">
        <f t="shared" si="62"/>
        <v>115235</v>
      </c>
      <c r="K436" s="9">
        <f t="shared" si="55"/>
        <v>-799039</v>
      </c>
      <c r="L436" s="9">
        <f t="shared" si="56"/>
        <v>156818</v>
      </c>
    </row>
    <row r="437" spans="1:12" x14ac:dyDescent="0.3">
      <c r="A437" s="29" t="s">
        <v>878</v>
      </c>
      <c r="B437" s="5" t="s">
        <v>879</v>
      </c>
      <c r="C437" s="9">
        <v>9522.8700000000008</v>
      </c>
      <c r="D437" s="8">
        <f t="shared" si="54"/>
        <v>1.596988029656592E-5</v>
      </c>
      <c r="E437" s="32">
        <f t="shared" si="57"/>
        <v>64631</v>
      </c>
      <c r="F437" s="10">
        <f t="shared" si="58"/>
        <v>122119</v>
      </c>
      <c r="G437" s="10">
        <f t="shared" si="59"/>
        <v>16106</v>
      </c>
      <c r="H437" s="9">
        <f t="shared" si="60"/>
        <v>702</v>
      </c>
      <c r="I437" s="9">
        <f t="shared" si="61"/>
        <v>2852</v>
      </c>
      <c r="J437" s="9">
        <f t="shared" si="62"/>
        <v>3554</v>
      </c>
      <c r="K437" s="9">
        <f t="shared" si="55"/>
        <v>-24649</v>
      </c>
      <c r="L437" s="9">
        <f t="shared" si="56"/>
        <v>4838</v>
      </c>
    </row>
    <row r="438" spans="1:12" x14ac:dyDescent="0.3">
      <c r="A438" s="29" t="s">
        <v>880</v>
      </c>
      <c r="B438" s="5" t="s">
        <v>881</v>
      </c>
      <c r="C438" s="9">
        <v>1268838.1000000001</v>
      </c>
      <c r="D438" s="8">
        <f t="shared" si="54"/>
        <v>2.1278451320581016E-3</v>
      </c>
      <c r="E438" s="32">
        <f t="shared" si="57"/>
        <v>8611571</v>
      </c>
      <c r="F438" s="10">
        <f t="shared" si="58"/>
        <v>16271321</v>
      </c>
      <c r="G438" s="10">
        <f t="shared" si="59"/>
        <v>2145948</v>
      </c>
      <c r="H438" s="9">
        <f t="shared" si="60"/>
        <v>93591</v>
      </c>
      <c r="I438" s="9">
        <f t="shared" si="61"/>
        <v>380048</v>
      </c>
      <c r="J438" s="9">
        <f t="shared" si="62"/>
        <v>473639</v>
      </c>
      <c r="K438" s="9">
        <f t="shared" si="55"/>
        <v>-3284205</v>
      </c>
      <c r="L438" s="9">
        <f t="shared" si="56"/>
        <v>644554</v>
      </c>
    </row>
    <row r="439" spans="1:12" x14ac:dyDescent="0.3">
      <c r="A439" s="29" t="s">
        <v>882</v>
      </c>
      <c r="B439" s="5" t="s">
        <v>883</v>
      </c>
      <c r="C439" s="9">
        <v>964.44</v>
      </c>
      <c r="D439" s="8">
        <f t="shared" si="54"/>
        <v>1.6173686455049827E-6</v>
      </c>
      <c r="E439" s="32">
        <f t="shared" si="57"/>
        <v>6546</v>
      </c>
      <c r="F439" s="10">
        <f t="shared" si="58"/>
        <v>12368</v>
      </c>
      <c r="G439" s="10">
        <f t="shared" si="59"/>
        <v>1631</v>
      </c>
      <c r="H439" s="9">
        <f t="shared" si="60"/>
        <v>71</v>
      </c>
      <c r="I439" s="9">
        <f t="shared" si="61"/>
        <v>289</v>
      </c>
      <c r="J439" s="9">
        <f t="shared" si="62"/>
        <v>360</v>
      </c>
      <c r="K439" s="9">
        <f t="shared" si="55"/>
        <v>-2496</v>
      </c>
      <c r="L439" s="9">
        <f t="shared" si="56"/>
        <v>490</v>
      </c>
    </row>
    <row r="440" spans="1:12" x14ac:dyDescent="0.3">
      <c r="A440" s="29" t="s">
        <v>884</v>
      </c>
      <c r="B440" s="5" t="s">
        <v>885</v>
      </c>
      <c r="C440" s="9">
        <v>97236.44</v>
      </c>
      <c r="D440" s="8">
        <f t="shared" si="54"/>
        <v>1.63065788702798E-4</v>
      </c>
      <c r="E440" s="32">
        <f t="shared" si="57"/>
        <v>659941</v>
      </c>
      <c r="F440" s="10">
        <f t="shared" si="58"/>
        <v>1246940</v>
      </c>
      <c r="G440" s="10">
        <f t="shared" si="59"/>
        <v>164453</v>
      </c>
      <c r="H440" s="9">
        <f t="shared" si="60"/>
        <v>7172</v>
      </c>
      <c r="I440" s="9">
        <f t="shared" si="61"/>
        <v>29125</v>
      </c>
      <c r="J440" s="9">
        <f t="shared" si="62"/>
        <v>36297</v>
      </c>
      <c r="K440" s="9">
        <f t="shared" si="55"/>
        <v>-251683</v>
      </c>
      <c r="L440" s="9">
        <f t="shared" si="56"/>
        <v>49395</v>
      </c>
    </row>
    <row r="441" spans="1:12" x14ac:dyDescent="0.3">
      <c r="A441" s="29" t="s">
        <v>886</v>
      </c>
      <c r="B441" s="5" t="s">
        <v>887</v>
      </c>
      <c r="C441" s="9">
        <v>714.36</v>
      </c>
      <c r="D441" s="8">
        <f t="shared" si="54"/>
        <v>1.1979837684075103E-6</v>
      </c>
      <c r="E441" s="32">
        <f t="shared" si="57"/>
        <v>4848</v>
      </c>
      <c r="F441" s="10">
        <f t="shared" si="58"/>
        <v>9161</v>
      </c>
      <c r="G441" s="10">
        <f t="shared" si="59"/>
        <v>1208</v>
      </c>
      <c r="H441" s="9">
        <f t="shared" si="60"/>
        <v>53</v>
      </c>
      <c r="I441" s="9">
        <f t="shared" si="61"/>
        <v>214</v>
      </c>
      <c r="J441" s="9">
        <f t="shared" si="62"/>
        <v>267</v>
      </c>
      <c r="K441" s="9">
        <f t="shared" si="55"/>
        <v>-1849</v>
      </c>
      <c r="L441" s="9">
        <f t="shared" si="56"/>
        <v>363</v>
      </c>
    </row>
    <row r="442" spans="1:12" x14ac:dyDescent="0.3">
      <c r="A442" s="29" t="s">
        <v>888</v>
      </c>
      <c r="B442" s="5" t="s">
        <v>889</v>
      </c>
      <c r="C442" s="9">
        <v>11988.92</v>
      </c>
      <c r="D442" s="8">
        <f t="shared" si="54"/>
        <v>2.0105453217895977E-5</v>
      </c>
      <c r="E442" s="32">
        <f t="shared" si="57"/>
        <v>81368</v>
      </c>
      <c r="F442" s="10">
        <f t="shared" si="58"/>
        <v>153743</v>
      </c>
      <c r="G442" s="10">
        <f t="shared" si="59"/>
        <v>20277</v>
      </c>
      <c r="H442" s="9">
        <f t="shared" si="60"/>
        <v>884</v>
      </c>
      <c r="I442" s="9">
        <f t="shared" si="61"/>
        <v>3591</v>
      </c>
      <c r="J442" s="9">
        <f t="shared" si="62"/>
        <v>4475</v>
      </c>
      <c r="K442" s="9">
        <f t="shared" si="55"/>
        <v>-31032</v>
      </c>
      <c r="L442" s="9">
        <f t="shared" si="56"/>
        <v>6090</v>
      </c>
    </row>
    <row r="443" spans="1:12" x14ac:dyDescent="0.3">
      <c r="A443" s="29" t="s">
        <v>890</v>
      </c>
      <c r="B443" s="5" t="s">
        <v>891</v>
      </c>
      <c r="C443" s="9">
        <v>12840.6</v>
      </c>
      <c r="D443" s="8">
        <f t="shared" si="54"/>
        <v>2.1533723020064784E-5</v>
      </c>
      <c r="E443" s="32">
        <f t="shared" si="57"/>
        <v>87149</v>
      </c>
      <c r="F443" s="10">
        <f t="shared" si="58"/>
        <v>164665</v>
      </c>
      <c r="G443" s="10">
        <f t="shared" si="59"/>
        <v>21717</v>
      </c>
      <c r="H443" s="9">
        <f t="shared" si="60"/>
        <v>947</v>
      </c>
      <c r="I443" s="9">
        <f t="shared" si="61"/>
        <v>3846</v>
      </c>
      <c r="J443" s="9">
        <f t="shared" si="62"/>
        <v>4793</v>
      </c>
      <c r="K443" s="9">
        <f t="shared" si="55"/>
        <v>-33236</v>
      </c>
      <c r="L443" s="9">
        <f t="shared" si="56"/>
        <v>6523</v>
      </c>
    </row>
    <row r="444" spans="1:12" x14ac:dyDescent="0.3">
      <c r="A444" s="29" t="s">
        <v>892</v>
      </c>
      <c r="B444" s="5" t="s">
        <v>893</v>
      </c>
      <c r="C444" s="9">
        <v>7121.31</v>
      </c>
      <c r="D444" s="8">
        <f t="shared" si="54"/>
        <v>1.1942457290159148E-5</v>
      </c>
      <c r="E444" s="32">
        <f t="shared" si="57"/>
        <v>48332</v>
      </c>
      <c r="F444" s="10">
        <f t="shared" si="58"/>
        <v>91322</v>
      </c>
      <c r="G444" s="10">
        <f t="shared" si="59"/>
        <v>12044</v>
      </c>
      <c r="H444" s="9">
        <f t="shared" si="60"/>
        <v>525</v>
      </c>
      <c r="I444" s="9">
        <f t="shared" si="61"/>
        <v>2133</v>
      </c>
      <c r="J444" s="9">
        <f t="shared" si="62"/>
        <v>2658</v>
      </c>
      <c r="K444" s="9">
        <f t="shared" si="55"/>
        <v>-18432</v>
      </c>
      <c r="L444" s="9">
        <f t="shared" si="56"/>
        <v>3618</v>
      </c>
    </row>
    <row r="445" spans="1:12" x14ac:dyDescent="0.3">
      <c r="A445" s="29" t="s">
        <v>894</v>
      </c>
      <c r="B445" s="5" t="s">
        <v>895</v>
      </c>
      <c r="C445" s="9">
        <v>6439.83</v>
      </c>
      <c r="D445" s="8">
        <f t="shared" si="54"/>
        <v>1.0799613376034125E-5</v>
      </c>
      <c r="E445" s="32">
        <f t="shared" si="57"/>
        <v>43707</v>
      </c>
      <c r="F445" s="10">
        <f t="shared" si="58"/>
        <v>82583</v>
      </c>
      <c r="G445" s="10">
        <f t="shared" si="59"/>
        <v>10891</v>
      </c>
      <c r="H445" s="9">
        <f t="shared" si="60"/>
        <v>475</v>
      </c>
      <c r="I445" s="9">
        <f t="shared" si="61"/>
        <v>1929</v>
      </c>
      <c r="J445" s="9">
        <f t="shared" si="62"/>
        <v>2404</v>
      </c>
      <c r="K445" s="9">
        <f t="shared" si="55"/>
        <v>-16669</v>
      </c>
      <c r="L445" s="9">
        <f t="shared" si="56"/>
        <v>3271</v>
      </c>
    </row>
    <row r="446" spans="1:12" x14ac:dyDescent="0.3">
      <c r="A446" s="29" t="s">
        <v>896</v>
      </c>
      <c r="B446" s="5" t="s">
        <v>897</v>
      </c>
      <c r="C446" s="9">
        <v>7389.27</v>
      </c>
      <c r="D446" s="8">
        <f t="shared" si="54"/>
        <v>1.2391826978527023E-5</v>
      </c>
      <c r="E446" s="32">
        <f t="shared" si="57"/>
        <v>50151</v>
      </c>
      <c r="F446" s="10">
        <f t="shared" si="58"/>
        <v>94758</v>
      </c>
      <c r="G446" s="10">
        <f t="shared" si="59"/>
        <v>12497</v>
      </c>
      <c r="H446" s="9">
        <f t="shared" si="60"/>
        <v>545</v>
      </c>
      <c r="I446" s="9">
        <f t="shared" si="61"/>
        <v>2213</v>
      </c>
      <c r="J446" s="9">
        <f t="shared" si="62"/>
        <v>2758</v>
      </c>
      <c r="K446" s="9">
        <f t="shared" si="55"/>
        <v>-19126</v>
      </c>
      <c r="L446" s="9">
        <f t="shared" si="56"/>
        <v>3754</v>
      </c>
    </row>
    <row r="447" spans="1:12" x14ac:dyDescent="0.3">
      <c r="A447" s="29" t="s">
        <v>898</v>
      </c>
      <c r="B447" s="5" t="s">
        <v>899</v>
      </c>
      <c r="C447" s="9">
        <v>963936.11</v>
      </c>
      <c r="D447" s="8">
        <f t="shared" si="54"/>
        <v>1.6165236205300919E-3</v>
      </c>
      <c r="E447" s="32">
        <f t="shared" si="57"/>
        <v>6542209</v>
      </c>
      <c r="F447" s="10">
        <f t="shared" si="58"/>
        <v>12361320</v>
      </c>
      <c r="G447" s="10">
        <f t="shared" si="59"/>
        <v>1630276</v>
      </c>
      <c r="H447" s="9">
        <f t="shared" si="60"/>
        <v>71101</v>
      </c>
      <c r="I447" s="9">
        <f t="shared" si="61"/>
        <v>288722</v>
      </c>
      <c r="J447" s="9">
        <f t="shared" si="62"/>
        <v>359823</v>
      </c>
      <c r="K447" s="9">
        <f t="shared" si="55"/>
        <v>-2495010</v>
      </c>
      <c r="L447" s="9">
        <f t="shared" si="56"/>
        <v>489668</v>
      </c>
    </row>
    <row r="448" spans="1:12" x14ac:dyDescent="0.3">
      <c r="A448" s="29" t="s">
        <v>900</v>
      </c>
      <c r="B448" s="5" t="s">
        <v>901</v>
      </c>
      <c r="C448" s="9">
        <v>347947.89</v>
      </c>
      <c r="D448" s="8">
        <f t="shared" si="54"/>
        <v>5.835096092609355E-4</v>
      </c>
      <c r="E448" s="32">
        <f t="shared" si="57"/>
        <v>2361513</v>
      </c>
      <c r="F448" s="10">
        <f t="shared" si="58"/>
        <v>4462013</v>
      </c>
      <c r="G448" s="10">
        <f t="shared" si="59"/>
        <v>588474</v>
      </c>
      <c r="H448" s="9">
        <f t="shared" si="60"/>
        <v>25665</v>
      </c>
      <c r="I448" s="9">
        <f t="shared" si="61"/>
        <v>104219</v>
      </c>
      <c r="J448" s="9">
        <f t="shared" si="62"/>
        <v>129884</v>
      </c>
      <c r="K448" s="9">
        <f t="shared" si="55"/>
        <v>-900613</v>
      </c>
      <c r="L448" s="9">
        <f t="shared" si="56"/>
        <v>176753</v>
      </c>
    </row>
    <row r="449" spans="1:12" x14ac:dyDescent="0.3">
      <c r="A449" s="29" t="s">
        <v>902</v>
      </c>
      <c r="B449" s="5" t="s">
        <v>903</v>
      </c>
      <c r="C449" s="9">
        <v>141020.71</v>
      </c>
      <c r="D449" s="8">
        <f t="shared" si="54"/>
        <v>2.3649213504297928E-4</v>
      </c>
      <c r="E449" s="32">
        <f t="shared" si="57"/>
        <v>957104</v>
      </c>
      <c r="F449" s="10">
        <f t="shared" si="58"/>
        <v>1808421</v>
      </c>
      <c r="G449" s="10">
        <f t="shared" si="59"/>
        <v>238504</v>
      </c>
      <c r="H449" s="9">
        <f t="shared" si="60"/>
        <v>10402</v>
      </c>
      <c r="I449" s="9">
        <f t="shared" si="61"/>
        <v>42239</v>
      </c>
      <c r="J449" s="9">
        <f t="shared" si="62"/>
        <v>52641</v>
      </c>
      <c r="K449" s="9">
        <f t="shared" si="55"/>
        <v>-365012</v>
      </c>
      <c r="L449" s="9">
        <f t="shared" si="56"/>
        <v>71637</v>
      </c>
    </row>
    <row r="450" spans="1:12" x14ac:dyDescent="0.3">
      <c r="A450" s="29" t="s">
        <v>904</v>
      </c>
      <c r="B450" s="5" t="s">
        <v>905</v>
      </c>
      <c r="C450" s="9">
        <v>173148.98</v>
      </c>
      <c r="D450" s="8">
        <f t="shared" si="54"/>
        <v>2.9037133595990349E-4</v>
      </c>
      <c r="E450" s="32">
        <f t="shared" si="57"/>
        <v>1175158</v>
      </c>
      <c r="F450" s="10">
        <f t="shared" si="58"/>
        <v>2220427</v>
      </c>
      <c r="G450" s="10">
        <f t="shared" si="59"/>
        <v>292842</v>
      </c>
      <c r="H450" s="9">
        <f t="shared" si="60"/>
        <v>12772</v>
      </c>
      <c r="I450" s="9">
        <f t="shared" si="61"/>
        <v>51862</v>
      </c>
      <c r="J450" s="9">
        <f t="shared" si="62"/>
        <v>64634</v>
      </c>
      <c r="K450" s="9">
        <f t="shared" si="55"/>
        <v>-448171</v>
      </c>
      <c r="L450" s="9">
        <f t="shared" si="56"/>
        <v>87958</v>
      </c>
    </row>
    <row r="451" spans="1:12" x14ac:dyDescent="0.3">
      <c r="A451" s="29" t="s">
        <v>906</v>
      </c>
      <c r="B451" s="5" t="s">
        <v>907</v>
      </c>
      <c r="C451" s="9">
        <v>19672.22</v>
      </c>
      <c r="D451" s="8">
        <f t="shared" si="54"/>
        <v>3.2990369349545883E-5</v>
      </c>
      <c r="E451" s="32">
        <f t="shared" si="57"/>
        <v>133515</v>
      </c>
      <c r="F451" s="10">
        <f t="shared" si="58"/>
        <v>252273</v>
      </c>
      <c r="G451" s="10">
        <f t="shared" si="59"/>
        <v>33271</v>
      </c>
      <c r="H451" s="9">
        <f t="shared" si="60"/>
        <v>1451</v>
      </c>
      <c r="I451" s="9">
        <f t="shared" si="61"/>
        <v>5892</v>
      </c>
      <c r="J451" s="9">
        <f t="shared" si="62"/>
        <v>7343</v>
      </c>
      <c r="K451" s="9">
        <f t="shared" si="55"/>
        <v>-50919</v>
      </c>
      <c r="L451" s="9">
        <f t="shared" si="56"/>
        <v>9993</v>
      </c>
    </row>
    <row r="452" spans="1:12" x14ac:dyDescent="0.3">
      <c r="A452" s="29" t="s">
        <v>908</v>
      </c>
      <c r="B452" s="5" t="s">
        <v>909</v>
      </c>
      <c r="C452" s="9">
        <v>382246.04</v>
      </c>
      <c r="D452" s="8">
        <f t="shared" si="54"/>
        <v>6.4102770515993041E-4</v>
      </c>
      <c r="E452" s="32">
        <f t="shared" si="57"/>
        <v>2594294</v>
      </c>
      <c r="F452" s="10">
        <f t="shared" si="58"/>
        <v>4901845</v>
      </c>
      <c r="G452" s="10">
        <f t="shared" si="59"/>
        <v>646481</v>
      </c>
      <c r="H452" s="9">
        <f t="shared" si="60"/>
        <v>28195</v>
      </c>
      <c r="I452" s="9">
        <f t="shared" si="61"/>
        <v>114492</v>
      </c>
      <c r="J452" s="9">
        <f t="shared" si="62"/>
        <v>142687</v>
      </c>
      <c r="K452" s="9">
        <f t="shared" si="55"/>
        <v>-989389</v>
      </c>
      <c r="L452" s="9">
        <f t="shared" si="56"/>
        <v>194176</v>
      </c>
    </row>
    <row r="453" spans="1:12" x14ac:dyDescent="0.3">
      <c r="A453" s="29" t="s">
        <v>910</v>
      </c>
      <c r="B453" s="5" t="s">
        <v>911</v>
      </c>
      <c r="C453" s="9">
        <v>9325.6299999999992</v>
      </c>
      <c r="D453" s="8">
        <f t="shared" si="54"/>
        <v>1.563910825098568E-5</v>
      </c>
      <c r="E453" s="32">
        <f t="shared" si="57"/>
        <v>63293</v>
      </c>
      <c r="F453" s="10">
        <f t="shared" si="58"/>
        <v>119590</v>
      </c>
      <c r="G453" s="10">
        <f t="shared" si="59"/>
        <v>15772</v>
      </c>
      <c r="H453" s="9">
        <f t="shared" si="60"/>
        <v>688</v>
      </c>
      <c r="I453" s="9">
        <f t="shared" si="61"/>
        <v>2793</v>
      </c>
      <c r="J453" s="9">
        <f t="shared" si="62"/>
        <v>3481</v>
      </c>
      <c r="K453" s="9">
        <f t="shared" si="55"/>
        <v>-24138</v>
      </c>
      <c r="L453" s="9">
        <f t="shared" si="56"/>
        <v>4737</v>
      </c>
    </row>
    <row r="454" spans="1:12" x14ac:dyDescent="0.3">
      <c r="A454" s="29" t="s">
        <v>912</v>
      </c>
      <c r="B454" s="5" t="s">
        <v>913</v>
      </c>
      <c r="C454" s="9">
        <v>5723.95</v>
      </c>
      <c r="D454" s="8">
        <f t="shared" si="54"/>
        <v>9.5990805632680563E-6</v>
      </c>
      <c r="E454" s="32">
        <f t="shared" si="57"/>
        <v>38848</v>
      </c>
      <c r="F454" s="10">
        <f t="shared" si="58"/>
        <v>73403</v>
      </c>
      <c r="G454" s="10">
        <f t="shared" si="59"/>
        <v>9681</v>
      </c>
      <c r="H454" s="9">
        <f t="shared" si="60"/>
        <v>422</v>
      </c>
      <c r="I454" s="9">
        <f t="shared" si="61"/>
        <v>1714</v>
      </c>
      <c r="J454" s="9">
        <f t="shared" si="62"/>
        <v>2136</v>
      </c>
      <c r="K454" s="9">
        <f t="shared" si="55"/>
        <v>-14816</v>
      </c>
      <c r="L454" s="9">
        <f t="shared" si="56"/>
        <v>2908</v>
      </c>
    </row>
    <row r="455" spans="1:12" x14ac:dyDescent="0.3">
      <c r="A455" s="29" t="s">
        <v>914</v>
      </c>
      <c r="B455" s="5" t="s">
        <v>915</v>
      </c>
      <c r="C455" s="9">
        <v>9612.0400000000009</v>
      </c>
      <c r="D455" s="8">
        <f t="shared" si="54"/>
        <v>1.6119418642258422E-5</v>
      </c>
      <c r="E455" s="32">
        <f t="shared" si="57"/>
        <v>65237</v>
      </c>
      <c r="F455" s="10">
        <f t="shared" si="58"/>
        <v>123263</v>
      </c>
      <c r="G455" s="10">
        <f t="shared" si="59"/>
        <v>16257</v>
      </c>
      <c r="H455" s="9">
        <f t="shared" si="60"/>
        <v>709</v>
      </c>
      <c r="I455" s="9">
        <f t="shared" si="61"/>
        <v>2879</v>
      </c>
      <c r="J455" s="9">
        <f t="shared" si="62"/>
        <v>3588</v>
      </c>
      <c r="K455" s="9">
        <f t="shared" si="55"/>
        <v>-24879</v>
      </c>
      <c r="L455" s="9">
        <f t="shared" si="56"/>
        <v>4883</v>
      </c>
    </row>
    <row r="456" spans="1:12" x14ac:dyDescent="0.3">
      <c r="A456" s="29" t="s">
        <v>916</v>
      </c>
      <c r="B456" s="5" t="s">
        <v>917</v>
      </c>
      <c r="C456" s="9">
        <v>115633.31</v>
      </c>
      <c r="D456" s="8">
        <f t="shared" ref="D456:D519" si="63">+C456/$C$2134</f>
        <v>1.9391739244531308E-4</v>
      </c>
      <c r="E456" s="32">
        <f t="shared" si="57"/>
        <v>784800</v>
      </c>
      <c r="F456" s="10">
        <f t="shared" si="58"/>
        <v>1482858</v>
      </c>
      <c r="G456" s="10">
        <f t="shared" si="59"/>
        <v>195567</v>
      </c>
      <c r="H456" s="9">
        <f t="shared" si="60"/>
        <v>8529</v>
      </c>
      <c r="I456" s="9">
        <f t="shared" si="61"/>
        <v>34635</v>
      </c>
      <c r="J456" s="9">
        <f t="shared" si="62"/>
        <v>43164</v>
      </c>
      <c r="K456" s="9">
        <f t="shared" ref="K456:K519" si="64">ROUND(D456*$K$7,0)</f>
        <v>-299300</v>
      </c>
      <c r="L456" s="9">
        <f t="shared" ref="L456:L519" si="65">ROUND(D456*$L$7,0)</f>
        <v>58740</v>
      </c>
    </row>
    <row r="457" spans="1:12" x14ac:dyDescent="0.3">
      <c r="A457" s="29" t="s">
        <v>918</v>
      </c>
      <c r="B457" s="5" t="s">
        <v>919</v>
      </c>
      <c r="C457" s="9">
        <v>46115.48</v>
      </c>
      <c r="D457" s="8">
        <f t="shared" si="63"/>
        <v>7.733579219486139E-5</v>
      </c>
      <c r="E457" s="32">
        <f t="shared" ref="E457:E520" si="66">ROUND(D457*$E$7,0)</f>
        <v>312985</v>
      </c>
      <c r="F457" s="10">
        <f t="shared" ref="F457:F520" si="67">+ROUND(D457*$F$7,0)</f>
        <v>591376</v>
      </c>
      <c r="G457" s="10">
        <f t="shared" ref="G457:G520" si="68">+ROUND(D457*$G$7,0)</f>
        <v>77994</v>
      </c>
      <c r="H457" s="9">
        <f t="shared" ref="H457:H520" si="69">ROUND(D457*$H$7,0)</f>
        <v>3402</v>
      </c>
      <c r="I457" s="9">
        <f t="shared" ref="I457:I520" si="70">ROUND(D457*$I$7,0)</f>
        <v>13813</v>
      </c>
      <c r="J457" s="9">
        <f t="shared" ref="J457:J520" si="71">ROUND(SUM(H457:I457),0)</f>
        <v>17215</v>
      </c>
      <c r="K457" s="9">
        <f t="shared" si="64"/>
        <v>-119363</v>
      </c>
      <c r="L457" s="9">
        <f t="shared" si="65"/>
        <v>23426</v>
      </c>
    </row>
    <row r="458" spans="1:12" x14ac:dyDescent="0.3">
      <c r="A458" s="29" t="s">
        <v>920</v>
      </c>
      <c r="B458" s="5" t="s">
        <v>921</v>
      </c>
      <c r="C458" s="9">
        <v>24041.39</v>
      </c>
      <c r="D458" s="8">
        <f t="shared" si="63"/>
        <v>4.0317479968019817E-5</v>
      </c>
      <c r="E458" s="32">
        <f t="shared" si="66"/>
        <v>163168</v>
      </c>
      <c r="F458" s="10">
        <f t="shared" si="67"/>
        <v>308302</v>
      </c>
      <c r="G458" s="10">
        <f t="shared" si="68"/>
        <v>40660</v>
      </c>
      <c r="H458" s="9">
        <f t="shared" si="69"/>
        <v>1773</v>
      </c>
      <c r="I458" s="9">
        <f t="shared" si="70"/>
        <v>7201</v>
      </c>
      <c r="J458" s="9">
        <f t="shared" si="71"/>
        <v>8974</v>
      </c>
      <c r="K458" s="9">
        <f t="shared" si="64"/>
        <v>-62228</v>
      </c>
      <c r="L458" s="9">
        <f t="shared" si="65"/>
        <v>12213</v>
      </c>
    </row>
    <row r="459" spans="1:12" x14ac:dyDescent="0.3">
      <c r="A459" s="29" t="s">
        <v>922</v>
      </c>
      <c r="B459" s="5" t="s">
        <v>923</v>
      </c>
      <c r="C459" s="9">
        <v>14365.36</v>
      </c>
      <c r="D459" s="8">
        <f t="shared" si="63"/>
        <v>2.4090749912271842E-5</v>
      </c>
      <c r="E459" s="32">
        <f t="shared" si="66"/>
        <v>97497</v>
      </c>
      <c r="F459" s="10">
        <f t="shared" si="67"/>
        <v>184218</v>
      </c>
      <c r="G459" s="10">
        <f t="shared" si="68"/>
        <v>24296</v>
      </c>
      <c r="H459" s="9">
        <f t="shared" si="69"/>
        <v>1060</v>
      </c>
      <c r="I459" s="9">
        <f t="shared" si="70"/>
        <v>4303</v>
      </c>
      <c r="J459" s="9">
        <f t="shared" si="71"/>
        <v>5363</v>
      </c>
      <c r="K459" s="9">
        <f t="shared" si="64"/>
        <v>-37183</v>
      </c>
      <c r="L459" s="9">
        <f t="shared" si="65"/>
        <v>7297</v>
      </c>
    </row>
    <row r="460" spans="1:12" x14ac:dyDescent="0.3">
      <c r="A460" s="29" t="s">
        <v>924</v>
      </c>
      <c r="B460" s="5" t="s">
        <v>925</v>
      </c>
      <c r="C460" s="9">
        <v>12816.77</v>
      </c>
      <c r="D460" s="8">
        <f t="shared" si="63"/>
        <v>2.1493760041732918E-5</v>
      </c>
      <c r="E460" s="32">
        <f t="shared" si="66"/>
        <v>86987</v>
      </c>
      <c r="F460" s="10">
        <f t="shared" si="67"/>
        <v>164360</v>
      </c>
      <c r="G460" s="10">
        <f t="shared" si="68"/>
        <v>21677</v>
      </c>
      <c r="H460" s="9">
        <f t="shared" si="69"/>
        <v>945</v>
      </c>
      <c r="I460" s="9">
        <f t="shared" si="70"/>
        <v>3839</v>
      </c>
      <c r="J460" s="9">
        <f t="shared" si="71"/>
        <v>4784</v>
      </c>
      <c r="K460" s="9">
        <f t="shared" si="64"/>
        <v>-33174</v>
      </c>
      <c r="L460" s="9">
        <f t="shared" si="65"/>
        <v>6511</v>
      </c>
    </row>
    <row r="461" spans="1:12" x14ac:dyDescent="0.3">
      <c r="A461" s="29" t="s">
        <v>926</v>
      </c>
      <c r="B461" s="5" t="s">
        <v>927</v>
      </c>
      <c r="C461" s="9">
        <v>12534.12</v>
      </c>
      <c r="D461" s="8">
        <f t="shared" si="63"/>
        <v>2.1019755181241874E-5</v>
      </c>
      <c r="E461" s="32">
        <f t="shared" si="66"/>
        <v>85069</v>
      </c>
      <c r="F461" s="10">
        <f t="shared" si="67"/>
        <v>160735</v>
      </c>
      <c r="G461" s="10">
        <f t="shared" si="68"/>
        <v>21199</v>
      </c>
      <c r="H461" s="9">
        <f t="shared" si="69"/>
        <v>925</v>
      </c>
      <c r="I461" s="9">
        <f t="shared" si="70"/>
        <v>3754</v>
      </c>
      <c r="J461" s="9">
        <f t="shared" si="71"/>
        <v>4679</v>
      </c>
      <c r="K461" s="9">
        <f t="shared" si="64"/>
        <v>-32443</v>
      </c>
      <c r="L461" s="9">
        <f t="shared" si="65"/>
        <v>6367</v>
      </c>
    </row>
    <row r="462" spans="1:12" x14ac:dyDescent="0.3">
      <c r="A462" s="29" t="s">
        <v>928</v>
      </c>
      <c r="B462" s="5" t="s">
        <v>929</v>
      </c>
      <c r="C462" s="9">
        <v>471475.73</v>
      </c>
      <c r="D462" s="8">
        <f t="shared" si="63"/>
        <v>7.9066615115359461E-4</v>
      </c>
      <c r="E462" s="32">
        <f t="shared" si="66"/>
        <v>3199893</v>
      </c>
      <c r="F462" s="10">
        <f t="shared" si="67"/>
        <v>6046109</v>
      </c>
      <c r="G462" s="10">
        <f t="shared" si="68"/>
        <v>797393</v>
      </c>
      <c r="H462" s="9">
        <f t="shared" si="69"/>
        <v>34777</v>
      </c>
      <c r="I462" s="9">
        <f t="shared" si="70"/>
        <v>141219</v>
      </c>
      <c r="J462" s="9">
        <f t="shared" si="71"/>
        <v>175996</v>
      </c>
      <c r="K462" s="9">
        <f t="shared" si="64"/>
        <v>-1220347</v>
      </c>
      <c r="L462" s="9">
        <f t="shared" si="65"/>
        <v>239504</v>
      </c>
    </row>
    <row r="463" spans="1:12" x14ac:dyDescent="0.3">
      <c r="A463" s="29" t="s">
        <v>930</v>
      </c>
      <c r="B463" s="5" t="s">
        <v>931</v>
      </c>
      <c r="C463" s="9">
        <v>435756.21</v>
      </c>
      <c r="D463" s="8">
        <f t="shared" si="63"/>
        <v>7.3076441368886058E-4</v>
      </c>
      <c r="E463" s="32">
        <f t="shared" si="66"/>
        <v>2957466</v>
      </c>
      <c r="F463" s="10">
        <f t="shared" si="67"/>
        <v>5588049</v>
      </c>
      <c r="G463" s="10">
        <f t="shared" si="68"/>
        <v>736981</v>
      </c>
      <c r="H463" s="9">
        <f t="shared" si="69"/>
        <v>32142</v>
      </c>
      <c r="I463" s="9">
        <f t="shared" si="70"/>
        <v>130520</v>
      </c>
      <c r="J463" s="9">
        <f t="shared" si="71"/>
        <v>162662</v>
      </c>
      <c r="K463" s="9">
        <f t="shared" si="64"/>
        <v>-1127892</v>
      </c>
      <c r="L463" s="9">
        <f t="shared" si="65"/>
        <v>221359</v>
      </c>
    </row>
    <row r="464" spans="1:12" x14ac:dyDescent="0.3">
      <c r="A464" s="29" t="s">
        <v>932</v>
      </c>
      <c r="B464" s="5" t="s">
        <v>933</v>
      </c>
      <c r="C464" s="9">
        <v>66587.320000000007</v>
      </c>
      <c r="D464" s="8">
        <f t="shared" si="63"/>
        <v>1.1166712657729547E-4</v>
      </c>
      <c r="E464" s="32">
        <f t="shared" si="66"/>
        <v>451926</v>
      </c>
      <c r="F464" s="10">
        <f t="shared" si="67"/>
        <v>853902</v>
      </c>
      <c r="G464" s="10">
        <f t="shared" si="68"/>
        <v>112617</v>
      </c>
      <c r="H464" s="9">
        <f t="shared" si="69"/>
        <v>4912</v>
      </c>
      <c r="I464" s="9">
        <f t="shared" si="70"/>
        <v>19945</v>
      </c>
      <c r="J464" s="9">
        <f t="shared" si="71"/>
        <v>24857</v>
      </c>
      <c r="K464" s="9">
        <f t="shared" si="64"/>
        <v>-172352</v>
      </c>
      <c r="L464" s="9">
        <f t="shared" si="65"/>
        <v>33826</v>
      </c>
    </row>
    <row r="465" spans="1:12" x14ac:dyDescent="0.3">
      <c r="A465" s="29" t="s">
        <v>934</v>
      </c>
      <c r="B465" s="5" t="s">
        <v>935</v>
      </c>
      <c r="C465" s="9">
        <v>351035.98</v>
      </c>
      <c r="D465" s="8">
        <f t="shared" si="63"/>
        <v>5.8868834504594806E-4</v>
      </c>
      <c r="E465" s="32">
        <f t="shared" si="66"/>
        <v>2382472</v>
      </c>
      <c r="F465" s="10">
        <f t="shared" si="67"/>
        <v>4501614</v>
      </c>
      <c r="G465" s="10">
        <f t="shared" si="68"/>
        <v>593697</v>
      </c>
      <c r="H465" s="9">
        <f t="shared" si="69"/>
        <v>25893</v>
      </c>
      <c r="I465" s="9">
        <f t="shared" si="70"/>
        <v>105144</v>
      </c>
      <c r="J465" s="9">
        <f t="shared" si="71"/>
        <v>131037</v>
      </c>
      <c r="K465" s="9">
        <f t="shared" si="64"/>
        <v>-908606</v>
      </c>
      <c r="L465" s="9">
        <f t="shared" si="65"/>
        <v>178322</v>
      </c>
    </row>
    <row r="466" spans="1:12" x14ac:dyDescent="0.3">
      <c r="A466" s="29" t="s">
        <v>936</v>
      </c>
      <c r="B466" s="5" t="s">
        <v>937</v>
      </c>
      <c r="C466" s="9">
        <v>496498</v>
      </c>
      <c r="D466" s="8">
        <f t="shared" si="63"/>
        <v>8.326285696942607E-4</v>
      </c>
      <c r="E466" s="32">
        <f t="shared" si="66"/>
        <v>3369719</v>
      </c>
      <c r="F466" s="10">
        <f t="shared" si="67"/>
        <v>6366989</v>
      </c>
      <c r="G466" s="10">
        <f t="shared" si="68"/>
        <v>839712</v>
      </c>
      <c r="H466" s="9">
        <f t="shared" si="69"/>
        <v>36622</v>
      </c>
      <c r="I466" s="9">
        <f t="shared" si="70"/>
        <v>148713</v>
      </c>
      <c r="J466" s="9">
        <f t="shared" si="71"/>
        <v>185335</v>
      </c>
      <c r="K466" s="9">
        <f t="shared" si="64"/>
        <v>-1285114</v>
      </c>
      <c r="L466" s="9">
        <f t="shared" si="65"/>
        <v>252215</v>
      </c>
    </row>
    <row r="467" spans="1:12" x14ac:dyDescent="0.3">
      <c r="A467" s="29" t="s">
        <v>938</v>
      </c>
      <c r="B467" s="5" t="s">
        <v>939</v>
      </c>
      <c r="C467" s="9">
        <v>27280.78</v>
      </c>
      <c r="D467" s="8">
        <f t="shared" si="63"/>
        <v>4.5749946286880897E-5</v>
      </c>
      <c r="E467" s="32">
        <f t="shared" si="66"/>
        <v>185154</v>
      </c>
      <c r="F467" s="10">
        <f t="shared" si="67"/>
        <v>349843</v>
      </c>
      <c r="G467" s="10">
        <f t="shared" si="68"/>
        <v>46139</v>
      </c>
      <c r="H467" s="9">
        <f t="shared" si="69"/>
        <v>2012</v>
      </c>
      <c r="I467" s="9">
        <f t="shared" si="70"/>
        <v>8171</v>
      </c>
      <c r="J467" s="9">
        <f t="shared" si="71"/>
        <v>10183</v>
      </c>
      <c r="K467" s="9">
        <f t="shared" si="64"/>
        <v>-70612</v>
      </c>
      <c r="L467" s="9">
        <f t="shared" si="65"/>
        <v>13858</v>
      </c>
    </row>
    <row r="468" spans="1:12" x14ac:dyDescent="0.3">
      <c r="A468" s="29" t="s">
        <v>940</v>
      </c>
      <c r="B468" s="5" t="s">
        <v>941</v>
      </c>
      <c r="C468" s="9">
        <v>745765.36</v>
      </c>
      <c r="D468" s="8">
        <f t="shared" si="63"/>
        <v>1.2506506471815101E-3</v>
      </c>
      <c r="E468" s="32">
        <f t="shared" si="66"/>
        <v>5061490</v>
      </c>
      <c r="F468" s="10">
        <f t="shared" si="67"/>
        <v>9563543</v>
      </c>
      <c r="G468" s="10">
        <f t="shared" si="68"/>
        <v>1261291</v>
      </c>
      <c r="H468" s="9">
        <f t="shared" si="69"/>
        <v>55009</v>
      </c>
      <c r="I468" s="9">
        <f t="shared" si="70"/>
        <v>223375</v>
      </c>
      <c r="J468" s="9">
        <f t="shared" si="71"/>
        <v>278384</v>
      </c>
      <c r="K468" s="9">
        <f t="shared" si="64"/>
        <v>-1930306</v>
      </c>
      <c r="L468" s="9">
        <f t="shared" si="65"/>
        <v>378840</v>
      </c>
    </row>
    <row r="469" spans="1:12" x14ac:dyDescent="0.3">
      <c r="A469" s="29" t="s">
        <v>942</v>
      </c>
      <c r="B469" s="5" t="s">
        <v>943</v>
      </c>
      <c r="C469" s="9">
        <v>11948.82</v>
      </c>
      <c r="D469" s="8">
        <f t="shared" si="63"/>
        <v>2.0038205402910335E-5</v>
      </c>
      <c r="E469" s="32">
        <f t="shared" si="66"/>
        <v>81096</v>
      </c>
      <c r="F469" s="10">
        <f t="shared" si="67"/>
        <v>153229</v>
      </c>
      <c r="G469" s="10">
        <f t="shared" si="68"/>
        <v>20209</v>
      </c>
      <c r="H469" s="9">
        <f t="shared" si="69"/>
        <v>881</v>
      </c>
      <c r="I469" s="9">
        <f t="shared" si="70"/>
        <v>3579</v>
      </c>
      <c r="J469" s="9">
        <f t="shared" si="71"/>
        <v>4460</v>
      </c>
      <c r="K469" s="9">
        <f t="shared" si="64"/>
        <v>-30928</v>
      </c>
      <c r="L469" s="9">
        <f t="shared" si="65"/>
        <v>6070</v>
      </c>
    </row>
    <row r="470" spans="1:12" x14ac:dyDescent="0.3">
      <c r="A470" s="29" t="s">
        <v>944</v>
      </c>
      <c r="B470" s="5" t="s">
        <v>945</v>
      </c>
      <c r="C470" s="9">
        <v>25674.080000000002</v>
      </c>
      <c r="D470" s="8">
        <f t="shared" si="63"/>
        <v>4.3055505779713162E-5</v>
      </c>
      <c r="E470" s="32">
        <f t="shared" si="66"/>
        <v>174249</v>
      </c>
      <c r="F470" s="10">
        <f t="shared" si="67"/>
        <v>329239</v>
      </c>
      <c r="G470" s="10">
        <f t="shared" si="68"/>
        <v>43422</v>
      </c>
      <c r="H470" s="9">
        <f t="shared" si="69"/>
        <v>1894</v>
      </c>
      <c r="I470" s="9">
        <f t="shared" si="70"/>
        <v>7690</v>
      </c>
      <c r="J470" s="9">
        <f t="shared" si="71"/>
        <v>9584</v>
      </c>
      <c r="K470" s="9">
        <f t="shared" si="64"/>
        <v>-66454</v>
      </c>
      <c r="L470" s="9">
        <f t="shared" si="65"/>
        <v>13042</v>
      </c>
    </row>
    <row r="471" spans="1:12" x14ac:dyDescent="0.3">
      <c r="A471" s="29" t="s">
        <v>946</v>
      </c>
      <c r="B471" s="5" t="s">
        <v>947</v>
      </c>
      <c r="C471" s="9">
        <v>16412.57</v>
      </c>
      <c r="D471" s="8">
        <f t="shared" si="63"/>
        <v>2.7523926952589804E-5</v>
      </c>
      <c r="E471" s="32">
        <f t="shared" si="66"/>
        <v>111392</v>
      </c>
      <c r="F471" s="10">
        <f t="shared" si="67"/>
        <v>210471</v>
      </c>
      <c r="G471" s="10">
        <f t="shared" si="68"/>
        <v>27758</v>
      </c>
      <c r="H471" s="9">
        <f t="shared" si="69"/>
        <v>1211</v>
      </c>
      <c r="I471" s="9">
        <f t="shared" si="70"/>
        <v>4916</v>
      </c>
      <c r="J471" s="9">
        <f t="shared" si="71"/>
        <v>6127</v>
      </c>
      <c r="K471" s="9">
        <f t="shared" si="64"/>
        <v>-42482</v>
      </c>
      <c r="L471" s="9">
        <f t="shared" si="65"/>
        <v>8337</v>
      </c>
    </row>
    <row r="472" spans="1:12" x14ac:dyDescent="0.3">
      <c r="A472" s="29" t="s">
        <v>948</v>
      </c>
      <c r="B472" s="5" t="s">
        <v>949</v>
      </c>
      <c r="C472" s="9">
        <v>5165.78</v>
      </c>
      <c r="D472" s="8">
        <f t="shared" si="63"/>
        <v>8.6630278727310447E-6</v>
      </c>
      <c r="E472" s="32">
        <f t="shared" si="66"/>
        <v>35060</v>
      </c>
      <c r="F472" s="10">
        <f t="shared" si="67"/>
        <v>66245</v>
      </c>
      <c r="G472" s="10">
        <f t="shared" si="68"/>
        <v>8737</v>
      </c>
      <c r="H472" s="9">
        <f t="shared" si="69"/>
        <v>381</v>
      </c>
      <c r="I472" s="9">
        <f t="shared" si="70"/>
        <v>1547</v>
      </c>
      <c r="J472" s="9">
        <f t="shared" si="71"/>
        <v>1928</v>
      </c>
      <c r="K472" s="9">
        <f t="shared" si="64"/>
        <v>-13371</v>
      </c>
      <c r="L472" s="9">
        <f t="shared" si="65"/>
        <v>2624</v>
      </c>
    </row>
    <row r="473" spans="1:12" x14ac:dyDescent="0.3">
      <c r="A473" s="29" t="s">
        <v>950</v>
      </c>
      <c r="B473" s="5" t="s">
        <v>951</v>
      </c>
      <c r="C473" s="9">
        <v>5588.31</v>
      </c>
      <c r="D473" s="8">
        <f t="shared" si="63"/>
        <v>9.371611894324115E-6</v>
      </c>
      <c r="E473" s="32">
        <f t="shared" si="66"/>
        <v>37928</v>
      </c>
      <c r="F473" s="10">
        <f t="shared" si="67"/>
        <v>71663</v>
      </c>
      <c r="G473" s="10">
        <f t="shared" si="68"/>
        <v>9451</v>
      </c>
      <c r="H473" s="9">
        <f t="shared" si="69"/>
        <v>412</v>
      </c>
      <c r="I473" s="9">
        <f t="shared" si="70"/>
        <v>1674</v>
      </c>
      <c r="J473" s="9">
        <f t="shared" si="71"/>
        <v>2086</v>
      </c>
      <c r="K473" s="9">
        <f t="shared" si="64"/>
        <v>-14465</v>
      </c>
      <c r="L473" s="9">
        <f t="shared" si="65"/>
        <v>2839</v>
      </c>
    </row>
    <row r="474" spans="1:12" x14ac:dyDescent="0.3">
      <c r="A474" s="29" t="s">
        <v>952</v>
      </c>
      <c r="B474" s="5" t="s">
        <v>953</v>
      </c>
      <c r="C474" s="9">
        <v>693192.25</v>
      </c>
      <c r="D474" s="8">
        <f t="shared" si="63"/>
        <v>1.1624853909595737E-3</v>
      </c>
      <c r="E474" s="32">
        <f t="shared" si="66"/>
        <v>4704677</v>
      </c>
      <c r="F474" s="10">
        <f t="shared" si="67"/>
        <v>8889356</v>
      </c>
      <c r="G474" s="10">
        <f t="shared" si="68"/>
        <v>1172375</v>
      </c>
      <c r="H474" s="9">
        <f t="shared" si="69"/>
        <v>51131</v>
      </c>
      <c r="I474" s="9">
        <f t="shared" si="70"/>
        <v>207628</v>
      </c>
      <c r="J474" s="9">
        <f t="shared" si="71"/>
        <v>258759</v>
      </c>
      <c r="K474" s="9">
        <f t="shared" si="64"/>
        <v>-1794229</v>
      </c>
      <c r="L474" s="9">
        <f t="shared" si="65"/>
        <v>352133</v>
      </c>
    </row>
    <row r="475" spans="1:12" x14ac:dyDescent="0.3">
      <c r="A475" s="29" t="s">
        <v>954</v>
      </c>
      <c r="B475" s="5" t="s">
        <v>955</v>
      </c>
      <c r="C475" s="9">
        <v>142952.79</v>
      </c>
      <c r="D475" s="8">
        <f t="shared" si="63"/>
        <v>2.3973223874316517E-4</v>
      </c>
      <c r="E475" s="32">
        <f t="shared" si="66"/>
        <v>970217</v>
      </c>
      <c r="F475" s="10">
        <f t="shared" si="67"/>
        <v>1833197</v>
      </c>
      <c r="G475" s="10">
        <f t="shared" si="68"/>
        <v>241772</v>
      </c>
      <c r="H475" s="9">
        <f t="shared" si="69"/>
        <v>10544</v>
      </c>
      <c r="I475" s="9">
        <f t="shared" si="70"/>
        <v>42818</v>
      </c>
      <c r="J475" s="9">
        <f t="shared" si="71"/>
        <v>53362</v>
      </c>
      <c r="K475" s="9">
        <f t="shared" si="64"/>
        <v>-370013</v>
      </c>
      <c r="L475" s="9">
        <f t="shared" si="65"/>
        <v>72618</v>
      </c>
    </row>
    <row r="476" spans="1:12" x14ac:dyDescent="0.3">
      <c r="A476" s="29" t="s">
        <v>956</v>
      </c>
      <c r="B476" s="5" t="s">
        <v>957</v>
      </c>
      <c r="C476" s="9">
        <v>9319.7199999999993</v>
      </c>
      <c r="D476" s="8">
        <f t="shared" si="63"/>
        <v>1.5629197164038919E-5</v>
      </c>
      <c r="E476" s="32">
        <f t="shared" si="66"/>
        <v>63253</v>
      </c>
      <c r="F476" s="10">
        <f t="shared" si="67"/>
        <v>119514</v>
      </c>
      <c r="G476" s="10">
        <f t="shared" si="68"/>
        <v>15762</v>
      </c>
      <c r="H476" s="9">
        <f t="shared" si="69"/>
        <v>687</v>
      </c>
      <c r="I476" s="9">
        <f t="shared" si="70"/>
        <v>2791</v>
      </c>
      <c r="J476" s="9">
        <f t="shared" si="71"/>
        <v>3478</v>
      </c>
      <c r="K476" s="9">
        <f t="shared" si="64"/>
        <v>-24123</v>
      </c>
      <c r="L476" s="9">
        <f t="shared" si="65"/>
        <v>4734</v>
      </c>
    </row>
    <row r="477" spans="1:12" x14ac:dyDescent="0.3">
      <c r="A477" s="29" t="s">
        <v>958</v>
      </c>
      <c r="B477" s="5" t="s">
        <v>959</v>
      </c>
      <c r="C477" s="9">
        <v>1547.12</v>
      </c>
      <c r="D477" s="8">
        <f t="shared" si="63"/>
        <v>2.5945246763237407E-6</v>
      </c>
      <c r="E477" s="32">
        <f t="shared" si="66"/>
        <v>10500</v>
      </c>
      <c r="F477" s="10">
        <f t="shared" si="67"/>
        <v>19840</v>
      </c>
      <c r="G477" s="10">
        <f t="shared" si="68"/>
        <v>2617</v>
      </c>
      <c r="H477" s="9">
        <f t="shared" si="69"/>
        <v>114</v>
      </c>
      <c r="I477" s="9">
        <f t="shared" si="70"/>
        <v>463</v>
      </c>
      <c r="J477" s="9">
        <f t="shared" si="71"/>
        <v>577</v>
      </c>
      <c r="K477" s="9">
        <f t="shared" si="64"/>
        <v>-4004</v>
      </c>
      <c r="L477" s="9">
        <f t="shared" si="65"/>
        <v>786</v>
      </c>
    </row>
    <row r="478" spans="1:12" x14ac:dyDescent="0.3">
      <c r="A478" s="29" t="s">
        <v>960</v>
      </c>
      <c r="B478" s="5" t="s">
        <v>961</v>
      </c>
      <c r="C478" s="9">
        <v>10950.9</v>
      </c>
      <c r="D478" s="8">
        <f t="shared" si="63"/>
        <v>1.8364690701402379E-5</v>
      </c>
      <c r="E478" s="32">
        <f t="shared" si="66"/>
        <v>74323</v>
      </c>
      <c r="F478" s="10">
        <f t="shared" si="67"/>
        <v>140432</v>
      </c>
      <c r="G478" s="10">
        <f t="shared" si="68"/>
        <v>18521</v>
      </c>
      <c r="H478" s="9">
        <f t="shared" si="69"/>
        <v>808</v>
      </c>
      <c r="I478" s="9">
        <f t="shared" si="70"/>
        <v>3280</v>
      </c>
      <c r="J478" s="9">
        <f t="shared" si="71"/>
        <v>4088</v>
      </c>
      <c r="K478" s="9">
        <f t="shared" si="64"/>
        <v>-28345</v>
      </c>
      <c r="L478" s="9">
        <f t="shared" si="65"/>
        <v>5563</v>
      </c>
    </row>
    <row r="479" spans="1:12" x14ac:dyDescent="0.3">
      <c r="A479" s="29" t="s">
        <v>962</v>
      </c>
      <c r="B479" s="5" t="s">
        <v>963</v>
      </c>
      <c r="C479" s="9">
        <v>455.44</v>
      </c>
      <c r="D479" s="8">
        <f t="shared" si="63"/>
        <v>7.6377418596158309E-7</v>
      </c>
      <c r="E479" s="32">
        <f t="shared" si="66"/>
        <v>3091</v>
      </c>
      <c r="F479" s="10">
        <f t="shared" si="67"/>
        <v>5840</v>
      </c>
      <c r="G479" s="10">
        <f t="shared" si="68"/>
        <v>770</v>
      </c>
      <c r="H479" s="9">
        <f t="shared" si="69"/>
        <v>34</v>
      </c>
      <c r="I479" s="9">
        <f t="shared" si="70"/>
        <v>136</v>
      </c>
      <c r="J479" s="9">
        <f t="shared" si="71"/>
        <v>170</v>
      </c>
      <c r="K479" s="9">
        <f t="shared" si="64"/>
        <v>-1179</v>
      </c>
      <c r="L479" s="9">
        <f t="shared" si="65"/>
        <v>231</v>
      </c>
    </row>
    <row r="480" spans="1:12" x14ac:dyDescent="0.3">
      <c r="A480" s="29" t="s">
        <v>964</v>
      </c>
      <c r="B480" s="5" t="s">
        <v>965</v>
      </c>
      <c r="C480" s="9">
        <v>45166.31</v>
      </c>
      <c r="D480" s="8">
        <f t="shared" si="63"/>
        <v>7.5744031383142692E-5</v>
      </c>
      <c r="E480" s="32">
        <f t="shared" si="66"/>
        <v>306543</v>
      </c>
      <c r="F480" s="10">
        <f t="shared" si="67"/>
        <v>579204</v>
      </c>
      <c r="G480" s="10">
        <f t="shared" si="68"/>
        <v>76388</v>
      </c>
      <c r="H480" s="9">
        <f t="shared" si="69"/>
        <v>3332</v>
      </c>
      <c r="I480" s="9">
        <f t="shared" si="70"/>
        <v>13528</v>
      </c>
      <c r="J480" s="9">
        <f t="shared" si="71"/>
        <v>16860</v>
      </c>
      <c r="K480" s="9">
        <f t="shared" si="64"/>
        <v>-116907</v>
      </c>
      <c r="L480" s="9">
        <f t="shared" si="65"/>
        <v>22944</v>
      </c>
    </row>
    <row r="481" spans="1:12" x14ac:dyDescent="0.3">
      <c r="A481" s="29" t="s">
        <v>966</v>
      </c>
      <c r="B481" s="5" t="s">
        <v>967</v>
      </c>
      <c r="C481" s="9">
        <v>892.99</v>
      </c>
      <c r="D481" s="8">
        <f t="shared" si="63"/>
        <v>1.4975467906240868E-6</v>
      </c>
      <c r="E481" s="32">
        <f t="shared" si="66"/>
        <v>6061</v>
      </c>
      <c r="F481" s="10">
        <f t="shared" si="67"/>
        <v>11452</v>
      </c>
      <c r="G481" s="10">
        <f t="shared" si="68"/>
        <v>1510</v>
      </c>
      <c r="H481" s="9">
        <f t="shared" si="69"/>
        <v>66</v>
      </c>
      <c r="I481" s="9">
        <f t="shared" si="70"/>
        <v>267</v>
      </c>
      <c r="J481" s="9">
        <f t="shared" si="71"/>
        <v>333</v>
      </c>
      <c r="K481" s="9">
        <f t="shared" si="64"/>
        <v>-2311</v>
      </c>
      <c r="L481" s="9">
        <f t="shared" si="65"/>
        <v>454</v>
      </c>
    </row>
    <row r="482" spans="1:12" x14ac:dyDescent="0.3">
      <c r="A482" s="29" t="s">
        <v>968</v>
      </c>
      <c r="B482" s="5" t="s">
        <v>969</v>
      </c>
      <c r="C482" s="9">
        <v>3141.83</v>
      </c>
      <c r="D482" s="8">
        <f t="shared" si="63"/>
        <v>5.2688579191104878E-6</v>
      </c>
      <c r="E482" s="32">
        <f t="shared" si="66"/>
        <v>21324</v>
      </c>
      <c r="F482" s="10">
        <f t="shared" si="67"/>
        <v>40290</v>
      </c>
      <c r="G482" s="10">
        <f t="shared" si="68"/>
        <v>5314</v>
      </c>
      <c r="H482" s="9">
        <f t="shared" si="69"/>
        <v>232</v>
      </c>
      <c r="I482" s="9">
        <f t="shared" si="70"/>
        <v>941</v>
      </c>
      <c r="J482" s="9">
        <f t="shared" si="71"/>
        <v>1173</v>
      </c>
      <c r="K482" s="9">
        <f t="shared" si="64"/>
        <v>-8132</v>
      </c>
      <c r="L482" s="9">
        <f t="shared" si="65"/>
        <v>1596</v>
      </c>
    </row>
    <row r="483" spans="1:12" x14ac:dyDescent="0.3">
      <c r="A483" s="29" t="s">
        <v>970</v>
      </c>
      <c r="B483" s="5" t="s">
        <v>971</v>
      </c>
      <c r="C483" s="9">
        <v>12816.94</v>
      </c>
      <c r="D483" s="8">
        <f t="shared" si="63"/>
        <v>2.1494045132220387E-5</v>
      </c>
      <c r="E483" s="32">
        <f t="shared" si="66"/>
        <v>86988</v>
      </c>
      <c r="F483" s="10">
        <f t="shared" si="67"/>
        <v>164362</v>
      </c>
      <c r="G483" s="10">
        <f t="shared" si="68"/>
        <v>21677</v>
      </c>
      <c r="H483" s="9">
        <f t="shared" si="69"/>
        <v>945</v>
      </c>
      <c r="I483" s="9">
        <f t="shared" si="70"/>
        <v>3839</v>
      </c>
      <c r="J483" s="9">
        <f t="shared" si="71"/>
        <v>4784</v>
      </c>
      <c r="K483" s="9">
        <f t="shared" si="64"/>
        <v>-33175</v>
      </c>
      <c r="L483" s="9">
        <f t="shared" si="65"/>
        <v>6511</v>
      </c>
    </row>
    <row r="484" spans="1:12" x14ac:dyDescent="0.3">
      <c r="A484" s="29" t="s">
        <v>972</v>
      </c>
      <c r="B484" s="5" t="s">
        <v>973</v>
      </c>
      <c r="C484" s="9">
        <v>1088.1600000000001</v>
      </c>
      <c r="D484" s="8">
        <f t="shared" si="63"/>
        <v>1.8248474402686554E-6</v>
      </c>
      <c r="E484" s="32">
        <f t="shared" si="66"/>
        <v>7385</v>
      </c>
      <c r="F484" s="10">
        <f t="shared" si="67"/>
        <v>13954</v>
      </c>
      <c r="G484" s="10">
        <f t="shared" si="68"/>
        <v>1840</v>
      </c>
      <c r="H484" s="9">
        <f t="shared" si="69"/>
        <v>80</v>
      </c>
      <c r="I484" s="9">
        <f t="shared" si="70"/>
        <v>326</v>
      </c>
      <c r="J484" s="9">
        <f t="shared" si="71"/>
        <v>406</v>
      </c>
      <c r="K484" s="9">
        <f t="shared" si="64"/>
        <v>-2817</v>
      </c>
      <c r="L484" s="9">
        <f t="shared" si="65"/>
        <v>553</v>
      </c>
    </row>
    <row r="485" spans="1:12" x14ac:dyDescent="0.3">
      <c r="A485" s="29" t="s">
        <v>974</v>
      </c>
      <c r="B485" s="5" t="s">
        <v>975</v>
      </c>
      <c r="C485" s="9">
        <v>3406.59</v>
      </c>
      <c r="D485" s="8">
        <f t="shared" si="63"/>
        <v>5.7128611983024535E-6</v>
      </c>
      <c r="E485" s="32">
        <f t="shared" si="66"/>
        <v>23120</v>
      </c>
      <c r="F485" s="10">
        <f t="shared" si="67"/>
        <v>43685</v>
      </c>
      <c r="G485" s="10">
        <f t="shared" si="68"/>
        <v>5761</v>
      </c>
      <c r="H485" s="9">
        <f t="shared" si="69"/>
        <v>251</v>
      </c>
      <c r="I485" s="9">
        <f t="shared" si="70"/>
        <v>1020</v>
      </c>
      <c r="J485" s="9">
        <f t="shared" si="71"/>
        <v>1271</v>
      </c>
      <c r="K485" s="9">
        <f t="shared" si="64"/>
        <v>-8817</v>
      </c>
      <c r="L485" s="9">
        <f t="shared" si="65"/>
        <v>1731</v>
      </c>
    </row>
    <row r="486" spans="1:12" x14ac:dyDescent="0.3">
      <c r="A486" s="29" t="s">
        <v>976</v>
      </c>
      <c r="B486" s="5" t="s">
        <v>977</v>
      </c>
      <c r="C486" s="9">
        <v>762.01</v>
      </c>
      <c r="D486" s="8">
        <f t="shared" si="63"/>
        <v>1.2778929550425654E-6</v>
      </c>
      <c r="E486" s="32">
        <f t="shared" si="66"/>
        <v>5172</v>
      </c>
      <c r="F486" s="10">
        <f t="shared" si="67"/>
        <v>9772</v>
      </c>
      <c r="G486" s="10">
        <f t="shared" si="68"/>
        <v>1289</v>
      </c>
      <c r="H486" s="9">
        <f t="shared" si="69"/>
        <v>56</v>
      </c>
      <c r="I486" s="9">
        <f t="shared" si="70"/>
        <v>228</v>
      </c>
      <c r="J486" s="9">
        <f t="shared" si="71"/>
        <v>284</v>
      </c>
      <c r="K486" s="9">
        <f t="shared" si="64"/>
        <v>-1972</v>
      </c>
      <c r="L486" s="9">
        <f t="shared" si="65"/>
        <v>387</v>
      </c>
    </row>
    <row r="487" spans="1:12" x14ac:dyDescent="0.3">
      <c r="A487" s="29" t="s">
        <v>978</v>
      </c>
      <c r="B487" s="5" t="s">
        <v>979</v>
      </c>
      <c r="C487" s="9">
        <v>2197351.14</v>
      </c>
      <c r="D487" s="8">
        <f t="shared" si="63"/>
        <v>3.6849641626235216E-3</v>
      </c>
      <c r="E487" s="32">
        <f t="shared" si="66"/>
        <v>14913364</v>
      </c>
      <c r="F487" s="10">
        <f t="shared" si="67"/>
        <v>28178383</v>
      </c>
      <c r="G487" s="10">
        <f t="shared" si="68"/>
        <v>3716314</v>
      </c>
      <c r="H487" s="9">
        <f t="shared" si="69"/>
        <v>162079</v>
      </c>
      <c r="I487" s="9">
        <f t="shared" si="70"/>
        <v>658160</v>
      </c>
      <c r="J487" s="9">
        <f t="shared" si="71"/>
        <v>820239</v>
      </c>
      <c r="K487" s="9">
        <f t="shared" si="64"/>
        <v>-5687528</v>
      </c>
      <c r="L487" s="9">
        <f t="shared" si="65"/>
        <v>1116228</v>
      </c>
    </row>
    <row r="488" spans="1:12" x14ac:dyDescent="0.3">
      <c r="A488" s="29" t="s">
        <v>980</v>
      </c>
      <c r="B488" s="5" t="s">
        <v>981</v>
      </c>
      <c r="C488" s="9">
        <v>146214.85999999999</v>
      </c>
      <c r="D488" s="8">
        <f t="shared" si="63"/>
        <v>2.4520273948706048E-4</v>
      </c>
      <c r="E488" s="32">
        <f t="shared" si="66"/>
        <v>992356</v>
      </c>
      <c r="F488" s="10">
        <f t="shared" si="67"/>
        <v>1875030</v>
      </c>
      <c r="G488" s="10">
        <f t="shared" si="68"/>
        <v>247289</v>
      </c>
      <c r="H488" s="9">
        <f t="shared" si="69"/>
        <v>10785</v>
      </c>
      <c r="I488" s="9">
        <f t="shared" si="70"/>
        <v>43795</v>
      </c>
      <c r="J488" s="9">
        <f t="shared" si="71"/>
        <v>54580</v>
      </c>
      <c r="K488" s="9">
        <f t="shared" si="64"/>
        <v>-378456</v>
      </c>
      <c r="L488" s="9">
        <f t="shared" si="65"/>
        <v>74275</v>
      </c>
    </row>
    <row r="489" spans="1:12" x14ac:dyDescent="0.3">
      <c r="A489" s="29" t="s">
        <v>982</v>
      </c>
      <c r="B489" s="5" t="s">
        <v>983</v>
      </c>
      <c r="C489" s="9">
        <v>686478.73</v>
      </c>
      <c r="D489" s="8">
        <f t="shared" si="63"/>
        <v>1.1512267986687409E-3</v>
      </c>
      <c r="E489" s="32">
        <f t="shared" si="66"/>
        <v>4659113</v>
      </c>
      <c r="F489" s="10">
        <f t="shared" si="67"/>
        <v>8803263</v>
      </c>
      <c r="G489" s="10">
        <f t="shared" si="68"/>
        <v>1161021</v>
      </c>
      <c r="H489" s="9">
        <f t="shared" si="69"/>
        <v>50636</v>
      </c>
      <c r="I489" s="9">
        <f t="shared" si="70"/>
        <v>205617</v>
      </c>
      <c r="J489" s="9">
        <f t="shared" si="71"/>
        <v>256253</v>
      </c>
      <c r="K489" s="9">
        <f t="shared" si="64"/>
        <v>-1776852</v>
      </c>
      <c r="L489" s="9">
        <f t="shared" si="65"/>
        <v>348723</v>
      </c>
    </row>
    <row r="490" spans="1:12" x14ac:dyDescent="0.3">
      <c r="A490" s="29" t="s">
        <v>984</v>
      </c>
      <c r="B490" s="5" t="s">
        <v>985</v>
      </c>
      <c r="C490" s="9">
        <v>644422.67000000004</v>
      </c>
      <c r="D490" s="8">
        <f t="shared" si="63"/>
        <v>1.0806986654541542E-3</v>
      </c>
      <c r="E490" s="32">
        <f t="shared" si="66"/>
        <v>4373680</v>
      </c>
      <c r="F490" s="10">
        <f t="shared" si="67"/>
        <v>8263945</v>
      </c>
      <c r="G490" s="10">
        <f t="shared" si="68"/>
        <v>1089893</v>
      </c>
      <c r="H490" s="9">
        <f t="shared" si="69"/>
        <v>47533</v>
      </c>
      <c r="I490" s="9">
        <f t="shared" si="70"/>
        <v>193020</v>
      </c>
      <c r="J490" s="9">
        <f t="shared" si="71"/>
        <v>240553</v>
      </c>
      <c r="K490" s="9">
        <f t="shared" si="64"/>
        <v>-1667996</v>
      </c>
      <c r="L490" s="9">
        <f t="shared" si="65"/>
        <v>327359</v>
      </c>
    </row>
    <row r="491" spans="1:12" x14ac:dyDescent="0.3">
      <c r="A491" s="29" t="s">
        <v>986</v>
      </c>
      <c r="B491" s="5" t="s">
        <v>987</v>
      </c>
      <c r="C491" s="9">
        <v>96384.94</v>
      </c>
      <c r="D491" s="8">
        <f t="shared" si="63"/>
        <v>1.6163782076114534E-4</v>
      </c>
      <c r="E491" s="32">
        <f t="shared" si="66"/>
        <v>654162</v>
      </c>
      <c r="F491" s="10">
        <f t="shared" si="67"/>
        <v>1236021</v>
      </c>
      <c r="G491" s="10">
        <f t="shared" si="68"/>
        <v>163013</v>
      </c>
      <c r="H491" s="9">
        <f t="shared" si="69"/>
        <v>7109</v>
      </c>
      <c r="I491" s="9">
        <f t="shared" si="70"/>
        <v>28870</v>
      </c>
      <c r="J491" s="9">
        <f t="shared" si="71"/>
        <v>35979</v>
      </c>
      <c r="K491" s="9">
        <f t="shared" si="64"/>
        <v>-249479</v>
      </c>
      <c r="L491" s="9">
        <f t="shared" si="65"/>
        <v>48962</v>
      </c>
    </row>
    <row r="492" spans="1:12" x14ac:dyDescent="0.3">
      <c r="A492" s="29" t="s">
        <v>988</v>
      </c>
      <c r="B492" s="5" t="s">
        <v>989</v>
      </c>
      <c r="C492" s="9">
        <v>24618.45</v>
      </c>
      <c r="D492" s="8">
        <f t="shared" si="63"/>
        <v>4.1285211242723382E-5</v>
      </c>
      <c r="E492" s="32">
        <f t="shared" si="66"/>
        <v>167085</v>
      </c>
      <c r="F492" s="10">
        <f t="shared" si="67"/>
        <v>315702</v>
      </c>
      <c r="G492" s="10">
        <f t="shared" si="68"/>
        <v>41636</v>
      </c>
      <c r="H492" s="9">
        <f t="shared" si="69"/>
        <v>1816</v>
      </c>
      <c r="I492" s="9">
        <f t="shared" si="70"/>
        <v>7374</v>
      </c>
      <c r="J492" s="9">
        <f t="shared" si="71"/>
        <v>9190</v>
      </c>
      <c r="K492" s="9">
        <f t="shared" si="64"/>
        <v>-63721</v>
      </c>
      <c r="L492" s="9">
        <f t="shared" si="65"/>
        <v>12506</v>
      </c>
    </row>
    <row r="493" spans="1:12" x14ac:dyDescent="0.3">
      <c r="A493" s="29" t="s">
        <v>990</v>
      </c>
      <c r="B493" s="5" t="s">
        <v>991</v>
      </c>
      <c r="C493" s="9">
        <v>60213.02</v>
      </c>
      <c r="D493" s="8">
        <f t="shared" si="63"/>
        <v>1.0097740719916679E-4</v>
      </c>
      <c r="E493" s="32">
        <f t="shared" si="66"/>
        <v>408664</v>
      </c>
      <c r="F493" s="10">
        <f t="shared" si="67"/>
        <v>772159</v>
      </c>
      <c r="G493" s="10">
        <f t="shared" si="68"/>
        <v>101836</v>
      </c>
      <c r="H493" s="9">
        <f t="shared" si="69"/>
        <v>4441</v>
      </c>
      <c r="I493" s="9">
        <f t="shared" si="70"/>
        <v>18035</v>
      </c>
      <c r="J493" s="9">
        <f t="shared" si="71"/>
        <v>22476</v>
      </c>
      <c r="K493" s="9">
        <f t="shared" si="64"/>
        <v>-155853</v>
      </c>
      <c r="L493" s="9">
        <f t="shared" si="65"/>
        <v>30587</v>
      </c>
    </row>
    <row r="494" spans="1:12" x14ac:dyDescent="0.3">
      <c r="A494" s="29" t="s">
        <v>992</v>
      </c>
      <c r="B494" s="5" t="s">
        <v>993</v>
      </c>
      <c r="C494" s="9">
        <v>153465.20000000001</v>
      </c>
      <c r="D494" s="8">
        <f t="shared" si="63"/>
        <v>2.5736158045720965E-4</v>
      </c>
      <c r="E494" s="32">
        <f t="shared" si="66"/>
        <v>1041564</v>
      </c>
      <c r="F494" s="10">
        <f t="shared" si="67"/>
        <v>1968006</v>
      </c>
      <c r="G494" s="10">
        <f t="shared" si="68"/>
        <v>259551</v>
      </c>
      <c r="H494" s="9">
        <f t="shared" si="69"/>
        <v>11320</v>
      </c>
      <c r="I494" s="9">
        <f t="shared" si="70"/>
        <v>45967</v>
      </c>
      <c r="J494" s="9">
        <f t="shared" si="71"/>
        <v>57287</v>
      </c>
      <c r="K494" s="9">
        <f t="shared" si="64"/>
        <v>-397223</v>
      </c>
      <c r="L494" s="9">
        <f t="shared" si="65"/>
        <v>77958</v>
      </c>
    </row>
    <row r="495" spans="1:12" x14ac:dyDescent="0.3">
      <c r="A495" s="29" t="s">
        <v>994</v>
      </c>
      <c r="B495" s="5" t="s">
        <v>995</v>
      </c>
      <c r="C495" s="9">
        <v>827149.87</v>
      </c>
      <c r="D495" s="8">
        <f t="shared" si="63"/>
        <v>1.387132703819338E-3</v>
      </c>
      <c r="E495" s="32">
        <f t="shared" si="66"/>
        <v>5613844</v>
      </c>
      <c r="F495" s="10">
        <f t="shared" si="67"/>
        <v>10607201</v>
      </c>
      <c r="G495" s="10">
        <f t="shared" si="68"/>
        <v>1398934</v>
      </c>
      <c r="H495" s="9">
        <f t="shared" si="69"/>
        <v>61012</v>
      </c>
      <c r="I495" s="9">
        <f t="shared" si="70"/>
        <v>247752</v>
      </c>
      <c r="J495" s="9">
        <f t="shared" si="71"/>
        <v>308764</v>
      </c>
      <c r="K495" s="9">
        <f t="shared" si="64"/>
        <v>-2140959</v>
      </c>
      <c r="L495" s="9">
        <f t="shared" si="65"/>
        <v>420182</v>
      </c>
    </row>
    <row r="496" spans="1:12" x14ac:dyDescent="0.3">
      <c r="A496" s="29" t="s">
        <v>996</v>
      </c>
      <c r="B496" s="5" t="s">
        <v>997</v>
      </c>
      <c r="C496" s="9">
        <v>262851.27</v>
      </c>
      <c r="D496" s="8">
        <f t="shared" si="63"/>
        <v>4.4080233350873507E-4</v>
      </c>
      <c r="E496" s="32">
        <f t="shared" si="66"/>
        <v>1783965</v>
      </c>
      <c r="F496" s="10">
        <f t="shared" si="67"/>
        <v>3370751</v>
      </c>
      <c r="G496" s="10">
        <f t="shared" si="68"/>
        <v>444552</v>
      </c>
      <c r="H496" s="9">
        <f t="shared" si="69"/>
        <v>19388</v>
      </c>
      <c r="I496" s="9">
        <f t="shared" si="70"/>
        <v>78730</v>
      </c>
      <c r="J496" s="9">
        <f t="shared" si="71"/>
        <v>98118</v>
      </c>
      <c r="K496" s="9">
        <f t="shared" si="64"/>
        <v>-680353</v>
      </c>
      <c r="L496" s="9">
        <f t="shared" si="65"/>
        <v>133525</v>
      </c>
    </row>
    <row r="497" spans="1:12" x14ac:dyDescent="0.3">
      <c r="A497" s="29" t="s">
        <v>998</v>
      </c>
      <c r="B497" s="5" t="s">
        <v>999</v>
      </c>
      <c r="C497" s="9">
        <v>8246.98</v>
      </c>
      <c r="D497" s="8">
        <f t="shared" si="63"/>
        <v>1.3830209107986687E-5</v>
      </c>
      <c r="E497" s="32">
        <f t="shared" si="66"/>
        <v>55972</v>
      </c>
      <c r="F497" s="10">
        <f t="shared" si="67"/>
        <v>105758</v>
      </c>
      <c r="G497" s="10">
        <f t="shared" si="68"/>
        <v>13948</v>
      </c>
      <c r="H497" s="9">
        <f t="shared" si="69"/>
        <v>608</v>
      </c>
      <c r="I497" s="9">
        <f t="shared" si="70"/>
        <v>2470</v>
      </c>
      <c r="J497" s="9">
        <f t="shared" si="71"/>
        <v>3078</v>
      </c>
      <c r="K497" s="9">
        <f t="shared" si="64"/>
        <v>-21346</v>
      </c>
      <c r="L497" s="9">
        <f t="shared" si="65"/>
        <v>4189</v>
      </c>
    </row>
    <row r="498" spans="1:12" x14ac:dyDescent="0.3">
      <c r="A498" s="29" t="s">
        <v>1000</v>
      </c>
      <c r="B498" s="5" t="s">
        <v>1001</v>
      </c>
      <c r="C498" s="9">
        <v>1376.06</v>
      </c>
      <c r="D498" s="8">
        <f t="shared" si="63"/>
        <v>2.3076565658139295E-6</v>
      </c>
      <c r="E498" s="32">
        <f t="shared" si="66"/>
        <v>9339</v>
      </c>
      <c r="F498" s="10">
        <f t="shared" si="67"/>
        <v>17646</v>
      </c>
      <c r="G498" s="10">
        <f t="shared" si="68"/>
        <v>2327</v>
      </c>
      <c r="H498" s="9">
        <f t="shared" si="69"/>
        <v>101</v>
      </c>
      <c r="I498" s="9">
        <f t="shared" si="70"/>
        <v>412</v>
      </c>
      <c r="J498" s="9">
        <f t="shared" si="71"/>
        <v>513</v>
      </c>
      <c r="K498" s="9">
        <f t="shared" si="64"/>
        <v>-3562</v>
      </c>
      <c r="L498" s="9">
        <f t="shared" si="65"/>
        <v>699</v>
      </c>
    </row>
    <row r="499" spans="1:12" x14ac:dyDescent="0.3">
      <c r="A499" s="29" t="s">
        <v>1002</v>
      </c>
      <c r="B499" s="5" t="s">
        <v>1003</v>
      </c>
      <c r="C499" s="9">
        <v>17790.72</v>
      </c>
      <c r="D499" s="8">
        <f t="shared" si="63"/>
        <v>2.9835088454396753E-5</v>
      </c>
      <c r="E499" s="32">
        <f t="shared" si="66"/>
        <v>120745</v>
      </c>
      <c r="F499" s="10">
        <f t="shared" si="67"/>
        <v>228145</v>
      </c>
      <c r="G499" s="10">
        <f t="shared" si="68"/>
        <v>30089</v>
      </c>
      <c r="H499" s="9">
        <f t="shared" si="69"/>
        <v>1312</v>
      </c>
      <c r="I499" s="9">
        <f t="shared" si="70"/>
        <v>5329</v>
      </c>
      <c r="J499" s="9">
        <f t="shared" si="71"/>
        <v>6641</v>
      </c>
      <c r="K499" s="9">
        <f t="shared" si="64"/>
        <v>-46049</v>
      </c>
      <c r="L499" s="9">
        <f t="shared" si="65"/>
        <v>9037</v>
      </c>
    </row>
    <row r="500" spans="1:12" x14ac:dyDescent="0.3">
      <c r="A500" s="29" t="s">
        <v>1004</v>
      </c>
      <c r="B500" s="5" t="s">
        <v>1005</v>
      </c>
      <c r="C500" s="9">
        <v>2530.79</v>
      </c>
      <c r="D500" s="8">
        <f t="shared" si="63"/>
        <v>4.2441420869702154E-6</v>
      </c>
      <c r="E500" s="32">
        <f t="shared" si="66"/>
        <v>17176</v>
      </c>
      <c r="F500" s="10">
        <f t="shared" si="67"/>
        <v>32454</v>
      </c>
      <c r="G500" s="10">
        <f t="shared" si="68"/>
        <v>4280</v>
      </c>
      <c r="H500" s="9">
        <f t="shared" si="69"/>
        <v>187</v>
      </c>
      <c r="I500" s="9">
        <f t="shared" si="70"/>
        <v>758</v>
      </c>
      <c r="J500" s="9">
        <f t="shared" si="71"/>
        <v>945</v>
      </c>
      <c r="K500" s="9">
        <f t="shared" si="64"/>
        <v>-6551</v>
      </c>
      <c r="L500" s="9">
        <f t="shared" si="65"/>
        <v>1286</v>
      </c>
    </row>
    <row r="501" spans="1:12" x14ac:dyDescent="0.3">
      <c r="A501" s="29" t="s">
        <v>1006</v>
      </c>
      <c r="B501" s="5" t="s">
        <v>1007</v>
      </c>
      <c r="C501" s="9">
        <v>100740.72</v>
      </c>
      <c r="D501" s="8">
        <f t="shared" si="63"/>
        <v>1.6894247631122383E-4</v>
      </c>
      <c r="E501" s="32">
        <f t="shared" si="66"/>
        <v>683725</v>
      </c>
      <c r="F501" s="10">
        <f t="shared" si="67"/>
        <v>1291878</v>
      </c>
      <c r="G501" s="10">
        <f t="shared" si="68"/>
        <v>170380</v>
      </c>
      <c r="H501" s="9">
        <f t="shared" si="69"/>
        <v>7431</v>
      </c>
      <c r="I501" s="9">
        <f t="shared" si="70"/>
        <v>30174</v>
      </c>
      <c r="J501" s="9">
        <f t="shared" si="71"/>
        <v>37605</v>
      </c>
      <c r="K501" s="9">
        <f t="shared" si="64"/>
        <v>-260753</v>
      </c>
      <c r="L501" s="9">
        <f t="shared" si="65"/>
        <v>51175</v>
      </c>
    </row>
    <row r="502" spans="1:12" x14ac:dyDescent="0.3">
      <c r="A502" s="29" t="s">
        <v>1008</v>
      </c>
      <c r="B502" s="5" t="s">
        <v>1009</v>
      </c>
      <c r="C502" s="9">
        <v>3180.89</v>
      </c>
      <c r="D502" s="8">
        <f t="shared" si="63"/>
        <v>5.3343616511139556E-6</v>
      </c>
      <c r="E502" s="32">
        <f t="shared" si="66"/>
        <v>21589</v>
      </c>
      <c r="F502" s="10">
        <f t="shared" si="67"/>
        <v>40791</v>
      </c>
      <c r="G502" s="10">
        <f t="shared" si="68"/>
        <v>5380</v>
      </c>
      <c r="H502" s="9">
        <f t="shared" si="69"/>
        <v>235</v>
      </c>
      <c r="I502" s="9">
        <f t="shared" si="70"/>
        <v>953</v>
      </c>
      <c r="J502" s="9">
        <f t="shared" si="71"/>
        <v>1188</v>
      </c>
      <c r="K502" s="9">
        <f t="shared" si="64"/>
        <v>-8233</v>
      </c>
      <c r="L502" s="9">
        <f t="shared" si="65"/>
        <v>1616</v>
      </c>
    </row>
    <row r="503" spans="1:12" x14ac:dyDescent="0.3">
      <c r="A503" s="29" t="s">
        <v>1010</v>
      </c>
      <c r="B503" s="5" t="s">
        <v>1011</v>
      </c>
      <c r="C503" s="9">
        <v>1539.74</v>
      </c>
      <c r="D503" s="8">
        <f t="shared" si="63"/>
        <v>2.5821483951617953E-6</v>
      </c>
      <c r="E503" s="32">
        <f t="shared" si="66"/>
        <v>10450</v>
      </c>
      <c r="F503" s="10">
        <f t="shared" si="67"/>
        <v>19745</v>
      </c>
      <c r="G503" s="10">
        <f t="shared" si="68"/>
        <v>2604</v>
      </c>
      <c r="H503" s="9">
        <f t="shared" si="69"/>
        <v>114</v>
      </c>
      <c r="I503" s="9">
        <f t="shared" si="70"/>
        <v>461</v>
      </c>
      <c r="J503" s="9">
        <f t="shared" si="71"/>
        <v>575</v>
      </c>
      <c r="K503" s="9">
        <f t="shared" si="64"/>
        <v>-3985</v>
      </c>
      <c r="L503" s="9">
        <f t="shared" si="65"/>
        <v>782</v>
      </c>
    </row>
    <row r="504" spans="1:12" x14ac:dyDescent="0.3">
      <c r="A504" s="29" t="s">
        <v>1012</v>
      </c>
      <c r="B504" s="5" t="s">
        <v>1013</v>
      </c>
      <c r="C504" s="9">
        <v>15543.66</v>
      </c>
      <c r="D504" s="8">
        <f t="shared" si="63"/>
        <v>2.6066762391014449E-5</v>
      </c>
      <c r="E504" s="32">
        <f t="shared" si="66"/>
        <v>105494</v>
      </c>
      <c r="F504" s="10">
        <f t="shared" si="67"/>
        <v>199329</v>
      </c>
      <c r="G504" s="10">
        <f t="shared" si="68"/>
        <v>26289</v>
      </c>
      <c r="H504" s="9">
        <f t="shared" si="69"/>
        <v>1147</v>
      </c>
      <c r="I504" s="9">
        <f t="shared" si="70"/>
        <v>4656</v>
      </c>
      <c r="J504" s="9">
        <f t="shared" si="71"/>
        <v>5803</v>
      </c>
      <c r="K504" s="9">
        <f t="shared" si="64"/>
        <v>-40233</v>
      </c>
      <c r="L504" s="9">
        <f t="shared" si="65"/>
        <v>7896</v>
      </c>
    </row>
    <row r="505" spans="1:12" x14ac:dyDescent="0.3">
      <c r="A505" s="29" t="s">
        <v>1014</v>
      </c>
      <c r="B505" s="5" t="s">
        <v>1015</v>
      </c>
      <c r="C505" s="9">
        <v>1900.3</v>
      </c>
      <c r="D505" s="8">
        <f t="shared" si="63"/>
        <v>3.1868085490576068E-6</v>
      </c>
      <c r="E505" s="32">
        <f t="shared" si="66"/>
        <v>12897</v>
      </c>
      <c r="F505" s="10">
        <f t="shared" si="67"/>
        <v>24369</v>
      </c>
      <c r="G505" s="10">
        <f t="shared" si="68"/>
        <v>3214</v>
      </c>
      <c r="H505" s="9">
        <f t="shared" si="69"/>
        <v>140</v>
      </c>
      <c r="I505" s="9">
        <f t="shared" si="70"/>
        <v>569</v>
      </c>
      <c r="J505" s="9">
        <f t="shared" si="71"/>
        <v>709</v>
      </c>
      <c r="K505" s="9">
        <f t="shared" si="64"/>
        <v>-4919</v>
      </c>
      <c r="L505" s="9">
        <f t="shared" si="65"/>
        <v>965</v>
      </c>
    </row>
    <row r="506" spans="1:12" x14ac:dyDescent="0.3">
      <c r="A506" s="29" t="s">
        <v>1016</v>
      </c>
      <c r="B506" s="5" t="s">
        <v>1017</v>
      </c>
      <c r="C506" s="9">
        <v>25245.57</v>
      </c>
      <c r="D506" s="8">
        <f t="shared" si="63"/>
        <v>4.2336893280972604E-5</v>
      </c>
      <c r="E506" s="32">
        <f t="shared" si="66"/>
        <v>171341</v>
      </c>
      <c r="F506" s="10">
        <f t="shared" si="67"/>
        <v>323744</v>
      </c>
      <c r="G506" s="10">
        <f t="shared" si="68"/>
        <v>42697</v>
      </c>
      <c r="H506" s="9">
        <f t="shared" si="69"/>
        <v>1862</v>
      </c>
      <c r="I506" s="9">
        <f t="shared" si="70"/>
        <v>7562</v>
      </c>
      <c r="J506" s="9">
        <f t="shared" si="71"/>
        <v>9424</v>
      </c>
      <c r="K506" s="9">
        <f t="shared" si="64"/>
        <v>-65345</v>
      </c>
      <c r="L506" s="9">
        <f t="shared" si="65"/>
        <v>12824</v>
      </c>
    </row>
    <row r="507" spans="1:12" x14ac:dyDescent="0.3">
      <c r="A507" s="29" t="s">
        <v>1018</v>
      </c>
      <c r="B507" s="5" t="s">
        <v>1019</v>
      </c>
      <c r="C507" s="9">
        <v>4728.63</v>
      </c>
      <c r="D507" s="8">
        <f t="shared" si="63"/>
        <v>7.9299260692155306E-6</v>
      </c>
      <c r="E507" s="32">
        <f t="shared" si="66"/>
        <v>32093</v>
      </c>
      <c r="F507" s="10">
        <f t="shared" si="67"/>
        <v>60639</v>
      </c>
      <c r="G507" s="10">
        <f t="shared" si="68"/>
        <v>7997</v>
      </c>
      <c r="H507" s="9">
        <f t="shared" si="69"/>
        <v>349</v>
      </c>
      <c r="I507" s="9">
        <f t="shared" si="70"/>
        <v>1416</v>
      </c>
      <c r="J507" s="9">
        <f t="shared" si="71"/>
        <v>1765</v>
      </c>
      <c r="K507" s="9">
        <f t="shared" si="64"/>
        <v>-12239</v>
      </c>
      <c r="L507" s="9">
        <f t="shared" si="65"/>
        <v>2402</v>
      </c>
    </row>
    <row r="508" spans="1:12" x14ac:dyDescent="0.3">
      <c r="A508" s="29" t="s">
        <v>1020</v>
      </c>
      <c r="B508" s="5" t="s">
        <v>1021</v>
      </c>
      <c r="C508" s="9">
        <v>529967.87</v>
      </c>
      <c r="D508" s="8">
        <f t="shared" si="63"/>
        <v>8.887576376581857E-4</v>
      </c>
      <c r="E508" s="32">
        <f t="shared" si="66"/>
        <v>3596878</v>
      </c>
      <c r="F508" s="10">
        <f t="shared" si="67"/>
        <v>6796200</v>
      </c>
      <c r="G508" s="10">
        <f t="shared" si="68"/>
        <v>896319</v>
      </c>
      <c r="H508" s="9">
        <f t="shared" si="69"/>
        <v>39091</v>
      </c>
      <c r="I508" s="9">
        <f t="shared" si="70"/>
        <v>158738</v>
      </c>
      <c r="J508" s="9">
        <f t="shared" si="71"/>
        <v>197829</v>
      </c>
      <c r="K508" s="9">
        <f t="shared" si="64"/>
        <v>-1371746</v>
      </c>
      <c r="L508" s="9">
        <f t="shared" si="65"/>
        <v>269217</v>
      </c>
    </row>
    <row r="509" spans="1:12" x14ac:dyDescent="0.3">
      <c r="A509" s="29" t="s">
        <v>1022</v>
      </c>
      <c r="B509" s="5" t="s">
        <v>1023</v>
      </c>
      <c r="C509" s="9">
        <v>139720.64000000001</v>
      </c>
      <c r="D509" s="8">
        <f t="shared" si="63"/>
        <v>2.343119139250646E-4</v>
      </c>
      <c r="E509" s="32">
        <f t="shared" si="66"/>
        <v>948280</v>
      </c>
      <c r="F509" s="10">
        <f t="shared" si="67"/>
        <v>1791749</v>
      </c>
      <c r="G509" s="10">
        <f t="shared" si="68"/>
        <v>236305</v>
      </c>
      <c r="H509" s="9">
        <f t="shared" si="69"/>
        <v>10306</v>
      </c>
      <c r="I509" s="9">
        <f t="shared" si="70"/>
        <v>41850</v>
      </c>
      <c r="J509" s="9">
        <f t="shared" si="71"/>
        <v>52156</v>
      </c>
      <c r="K509" s="9">
        <f t="shared" si="64"/>
        <v>-361647</v>
      </c>
      <c r="L509" s="9">
        <f t="shared" si="65"/>
        <v>70976</v>
      </c>
    </row>
    <row r="510" spans="1:12" x14ac:dyDescent="0.3">
      <c r="A510" s="29" t="s">
        <v>1024</v>
      </c>
      <c r="B510" s="5" t="s">
        <v>1025</v>
      </c>
      <c r="C510" s="9">
        <v>242088.58</v>
      </c>
      <c r="D510" s="8">
        <f t="shared" si="63"/>
        <v>4.0598324284229662E-4</v>
      </c>
      <c r="E510" s="32">
        <f t="shared" si="66"/>
        <v>1643049</v>
      </c>
      <c r="F510" s="10">
        <f t="shared" si="67"/>
        <v>3104495</v>
      </c>
      <c r="G510" s="10">
        <f t="shared" si="68"/>
        <v>409437</v>
      </c>
      <c r="H510" s="9">
        <f t="shared" si="69"/>
        <v>17857</v>
      </c>
      <c r="I510" s="9">
        <f t="shared" si="70"/>
        <v>72511</v>
      </c>
      <c r="J510" s="9">
        <f t="shared" si="71"/>
        <v>90368</v>
      </c>
      <c r="K510" s="9">
        <f t="shared" si="64"/>
        <v>-626612</v>
      </c>
      <c r="L510" s="9">
        <f t="shared" si="65"/>
        <v>122978</v>
      </c>
    </row>
    <row r="511" spans="1:12" x14ac:dyDescent="0.3">
      <c r="A511" s="29" t="s">
        <v>1026</v>
      </c>
      <c r="B511" s="5" t="s">
        <v>1027</v>
      </c>
      <c r="C511" s="9">
        <v>53279.68</v>
      </c>
      <c r="D511" s="8">
        <f t="shared" si="63"/>
        <v>8.9350176138006419E-5</v>
      </c>
      <c r="E511" s="32">
        <f t="shared" si="66"/>
        <v>361608</v>
      </c>
      <c r="F511" s="10">
        <f t="shared" si="67"/>
        <v>683248</v>
      </c>
      <c r="G511" s="10">
        <f t="shared" si="68"/>
        <v>90110</v>
      </c>
      <c r="H511" s="9">
        <f t="shared" si="69"/>
        <v>3930</v>
      </c>
      <c r="I511" s="9">
        <f t="shared" si="70"/>
        <v>15959</v>
      </c>
      <c r="J511" s="9">
        <f t="shared" si="71"/>
        <v>19889</v>
      </c>
      <c r="K511" s="9">
        <f t="shared" si="64"/>
        <v>-137907</v>
      </c>
      <c r="L511" s="9">
        <f t="shared" si="65"/>
        <v>27065</v>
      </c>
    </row>
    <row r="512" spans="1:12" x14ac:dyDescent="0.3">
      <c r="A512" s="29" t="s">
        <v>1028</v>
      </c>
      <c r="B512" s="5" t="s">
        <v>1029</v>
      </c>
      <c r="C512" s="9">
        <v>303076.5</v>
      </c>
      <c r="D512" s="8">
        <f t="shared" si="63"/>
        <v>5.0826015956346776E-4</v>
      </c>
      <c r="E512" s="32">
        <f t="shared" si="66"/>
        <v>2056972</v>
      </c>
      <c r="F512" s="10">
        <f t="shared" si="67"/>
        <v>3886591</v>
      </c>
      <c r="G512" s="10">
        <f t="shared" si="68"/>
        <v>512584</v>
      </c>
      <c r="H512" s="9">
        <f t="shared" si="69"/>
        <v>22355</v>
      </c>
      <c r="I512" s="9">
        <f t="shared" si="70"/>
        <v>90779</v>
      </c>
      <c r="J512" s="9">
        <f t="shared" si="71"/>
        <v>113134</v>
      </c>
      <c r="K512" s="9">
        <f t="shared" si="64"/>
        <v>-784470</v>
      </c>
      <c r="L512" s="9">
        <f t="shared" si="65"/>
        <v>153959</v>
      </c>
    </row>
    <row r="513" spans="1:12" x14ac:dyDescent="0.3">
      <c r="A513" s="29" t="s">
        <v>1030</v>
      </c>
      <c r="B513" s="5" t="s">
        <v>1031</v>
      </c>
      <c r="C513" s="9">
        <v>9528.7199999999993</v>
      </c>
      <c r="D513" s="8">
        <f t="shared" si="63"/>
        <v>1.5979690763340629E-5</v>
      </c>
      <c r="E513" s="32">
        <f t="shared" si="66"/>
        <v>64671</v>
      </c>
      <c r="F513" s="10">
        <f t="shared" si="67"/>
        <v>122194</v>
      </c>
      <c r="G513" s="10">
        <f t="shared" si="68"/>
        <v>16116</v>
      </c>
      <c r="H513" s="9">
        <f t="shared" si="69"/>
        <v>703</v>
      </c>
      <c r="I513" s="9">
        <f t="shared" si="70"/>
        <v>2854</v>
      </c>
      <c r="J513" s="9">
        <f t="shared" si="71"/>
        <v>3557</v>
      </c>
      <c r="K513" s="9">
        <f t="shared" si="64"/>
        <v>-24664</v>
      </c>
      <c r="L513" s="9">
        <f t="shared" si="65"/>
        <v>4840</v>
      </c>
    </row>
    <row r="514" spans="1:12" x14ac:dyDescent="0.3">
      <c r="A514" s="29" t="s">
        <v>1032</v>
      </c>
      <c r="B514" s="5" t="s">
        <v>1033</v>
      </c>
      <c r="C514" s="9">
        <v>1525.79</v>
      </c>
      <c r="D514" s="8">
        <f t="shared" si="63"/>
        <v>2.5587542051605565E-6</v>
      </c>
      <c r="E514" s="32">
        <f t="shared" si="66"/>
        <v>10355</v>
      </c>
      <c r="F514" s="10">
        <f t="shared" si="67"/>
        <v>19566</v>
      </c>
      <c r="G514" s="10">
        <f t="shared" si="68"/>
        <v>2581</v>
      </c>
      <c r="H514" s="9">
        <f t="shared" si="69"/>
        <v>113</v>
      </c>
      <c r="I514" s="9">
        <f t="shared" si="70"/>
        <v>457</v>
      </c>
      <c r="J514" s="9">
        <f t="shared" si="71"/>
        <v>570</v>
      </c>
      <c r="K514" s="9">
        <f t="shared" si="64"/>
        <v>-3949</v>
      </c>
      <c r="L514" s="9">
        <f t="shared" si="65"/>
        <v>775</v>
      </c>
    </row>
    <row r="515" spans="1:12" x14ac:dyDescent="0.3">
      <c r="A515" s="29" t="s">
        <v>1034</v>
      </c>
      <c r="B515" s="5" t="s">
        <v>1035</v>
      </c>
      <c r="C515" s="9">
        <v>21083.69</v>
      </c>
      <c r="D515" s="8">
        <f t="shared" si="63"/>
        <v>3.5357408586897003E-5</v>
      </c>
      <c r="E515" s="32">
        <f t="shared" si="66"/>
        <v>143094</v>
      </c>
      <c r="F515" s="10">
        <f t="shared" si="67"/>
        <v>270373</v>
      </c>
      <c r="G515" s="10">
        <f t="shared" si="68"/>
        <v>35658</v>
      </c>
      <c r="H515" s="9">
        <f t="shared" si="69"/>
        <v>1555</v>
      </c>
      <c r="I515" s="9">
        <f t="shared" si="70"/>
        <v>6315</v>
      </c>
      <c r="J515" s="9">
        <f t="shared" si="71"/>
        <v>7870</v>
      </c>
      <c r="K515" s="9">
        <f t="shared" si="64"/>
        <v>-54572</v>
      </c>
      <c r="L515" s="9">
        <f t="shared" si="65"/>
        <v>10710</v>
      </c>
    </row>
    <row r="516" spans="1:12" x14ac:dyDescent="0.3">
      <c r="A516" s="29" t="s">
        <v>1036</v>
      </c>
      <c r="B516" s="5" t="s">
        <v>1037</v>
      </c>
      <c r="C516" s="9">
        <v>6845.88</v>
      </c>
      <c r="D516" s="8">
        <f t="shared" si="63"/>
        <v>1.1480560390371251E-5</v>
      </c>
      <c r="E516" s="32">
        <f t="shared" si="66"/>
        <v>46463</v>
      </c>
      <c r="F516" s="10">
        <f t="shared" si="67"/>
        <v>87790</v>
      </c>
      <c r="G516" s="10">
        <f t="shared" si="68"/>
        <v>11578</v>
      </c>
      <c r="H516" s="9">
        <f t="shared" si="69"/>
        <v>505</v>
      </c>
      <c r="I516" s="9">
        <f t="shared" si="70"/>
        <v>2051</v>
      </c>
      <c r="J516" s="9">
        <f t="shared" si="71"/>
        <v>2556</v>
      </c>
      <c r="K516" s="9">
        <f t="shared" si="64"/>
        <v>-17720</v>
      </c>
      <c r="L516" s="9">
        <f t="shared" si="65"/>
        <v>3478</v>
      </c>
    </row>
    <row r="517" spans="1:12" x14ac:dyDescent="0.3">
      <c r="A517" s="29" t="s">
        <v>1038</v>
      </c>
      <c r="B517" s="5" t="s">
        <v>1039</v>
      </c>
      <c r="C517" s="9">
        <v>18863.009999999998</v>
      </c>
      <c r="D517" s="8">
        <f t="shared" si="63"/>
        <v>3.1633321859158615E-5</v>
      </c>
      <c r="E517" s="32">
        <f t="shared" si="66"/>
        <v>128023</v>
      </c>
      <c r="F517" s="10">
        <f t="shared" si="67"/>
        <v>241895</v>
      </c>
      <c r="G517" s="10">
        <f t="shared" si="68"/>
        <v>31902</v>
      </c>
      <c r="H517" s="9">
        <f t="shared" si="69"/>
        <v>1391</v>
      </c>
      <c r="I517" s="9">
        <f t="shared" si="70"/>
        <v>5650</v>
      </c>
      <c r="J517" s="9">
        <f t="shared" si="71"/>
        <v>7041</v>
      </c>
      <c r="K517" s="9">
        <f t="shared" si="64"/>
        <v>-48824</v>
      </c>
      <c r="L517" s="9">
        <f t="shared" si="65"/>
        <v>9582</v>
      </c>
    </row>
    <row r="518" spans="1:12" x14ac:dyDescent="0.3">
      <c r="A518" s="29" t="s">
        <v>1040</v>
      </c>
      <c r="B518" s="5" t="s">
        <v>1041</v>
      </c>
      <c r="C518" s="9">
        <v>104741.54</v>
      </c>
      <c r="D518" s="8">
        <f t="shared" si="63"/>
        <v>1.7565186292346432E-4</v>
      </c>
      <c r="E518" s="32">
        <f t="shared" si="66"/>
        <v>710878</v>
      </c>
      <c r="F518" s="10">
        <f t="shared" si="67"/>
        <v>1343184</v>
      </c>
      <c r="G518" s="10">
        <f t="shared" si="68"/>
        <v>177146</v>
      </c>
      <c r="H518" s="9">
        <f t="shared" si="69"/>
        <v>7726</v>
      </c>
      <c r="I518" s="9">
        <f t="shared" si="70"/>
        <v>31373</v>
      </c>
      <c r="J518" s="9">
        <f t="shared" si="71"/>
        <v>39099</v>
      </c>
      <c r="K518" s="9">
        <f t="shared" si="64"/>
        <v>-271108</v>
      </c>
      <c r="L518" s="9">
        <f t="shared" si="65"/>
        <v>53207</v>
      </c>
    </row>
    <row r="519" spans="1:12" x14ac:dyDescent="0.3">
      <c r="A519" s="29" t="s">
        <v>1042</v>
      </c>
      <c r="B519" s="5" t="s">
        <v>1043</v>
      </c>
      <c r="C519" s="9">
        <v>5433.39</v>
      </c>
      <c r="D519" s="8">
        <f t="shared" si="63"/>
        <v>9.1118106100953063E-6</v>
      </c>
      <c r="E519" s="32">
        <f t="shared" si="66"/>
        <v>36876</v>
      </c>
      <c r="F519" s="10">
        <f t="shared" si="67"/>
        <v>69677</v>
      </c>
      <c r="G519" s="10">
        <f t="shared" si="68"/>
        <v>9189</v>
      </c>
      <c r="H519" s="9">
        <f t="shared" si="69"/>
        <v>401</v>
      </c>
      <c r="I519" s="9">
        <f t="shared" si="70"/>
        <v>1627</v>
      </c>
      <c r="J519" s="9">
        <f t="shared" si="71"/>
        <v>2028</v>
      </c>
      <c r="K519" s="9">
        <f t="shared" si="64"/>
        <v>-14064</v>
      </c>
      <c r="L519" s="9">
        <f t="shared" si="65"/>
        <v>2760</v>
      </c>
    </row>
    <row r="520" spans="1:12" x14ac:dyDescent="0.3">
      <c r="A520" s="29" t="s">
        <v>1044</v>
      </c>
      <c r="B520" s="5" t="s">
        <v>1045</v>
      </c>
      <c r="C520" s="9">
        <v>178.6</v>
      </c>
      <c r="D520" s="8">
        <f t="shared" ref="D520:D583" si="72">+C520/$C$2134</f>
        <v>2.9951271213055229E-7</v>
      </c>
      <c r="E520" s="32">
        <f t="shared" si="66"/>
        <v>1212</v>
      </c>
      <c r="F520" s="10">
        <f t="shared" si="67"/>
        <v>2290</v>
      </c>
      <c r="G520" s="10">
        <f t="shared" si="68"/>
        <v>302</v>
      </c>
      <c r="H520" s="9">
        <f t="shared" si="69"/>
        <v>13</v>
      </c>
      <c r="I520" s="9">
        <f t="shared" si="70"/>
        <v>53</v>
      </c>
      <c r="J520" s="9">
        <f t="shared" si="71"/>
        <v>66</v>
      </c>
      <c r="K520" s="9">
        <f t="shared" ref="K520:K583" si="73">ROUND(D520*$K$7,0)</f>
        <v>-462</v>
      </c>
      <c r="L520" s="9">
        <f t="shared" ref="L520:L583" si="74">ROUND(D520*$L$7,0)</f>
        <v>91</v>
      </c>
    </row>
    <row r="521" spans="1:12" x14ac:dyDescent="0.3">
      <c r="A521" s="29" t="s">
        <v>1046</v>
      </c>
      <c r="B521" s="5" t="s">
        <v>1047</v>
      </c>
      <c r="C521" s="9">
        <v>472.26</v>
      </c>
      <c r="D521" s="8">
        <f t="shared" si="72"/>
        <v>7.9198137419246715E-7</v>
      </c>
      <c r="E521" s="32">
        <f t="shared" ref="E521:E584" si="75">ROUND(D521*$E$7,0)</f>
        <v>3205</v>
      </c>
      <c r="F521" s="10">
        <f t="shared" ref="F521:F584" si="76">+ROUND(D521*$F$7,0)</f>
        <v>6056</v>
      </c>
      <c r="G521" s="10">
        <f t="shared" ref="G521:G584" si="77">+ROUND(D521*$G$7,0)</f>
        <v>799</v>
      </c>
      <c r="H521" s="9">
        <f t="shared" ref="H521:H584" si="78">ROUND(D521*$H$7,0)</f>
        <v>35</v>
      </c>
      <c r="I521" s="9">
        <f t="shared" ref="I521:I584" si="79">ROUND(D521*$I$7,0)</f>
        <v>141</v>
      </c>
      <c r="J521" s="9">
        <f t="shared" ref="J521:J584" si="80">ROUND(SUM(H521:I521),0)</f>
        <v>176</v>
      </c>
      <c r="K521" s="9">
        <f t="shared" si="73"/>
        <v>-1222</v>
      </c>
      <c r="L521" s="9">
        <f t="shared" si="74"/>
        <v>240</v>
      </c>
    </row>
    <row r="522" spans="1:12" x14ac:dyDescent="0.3">
      <c r="A522" s="29" t="s">
        <v>1048</v>
      </c>
      <c r="B522" s="5" t="s">
        <v>1049</v>
      </c>
      <c r="C522" s="9">
        <v>4210.8</v>
      </c>
      <c r="D522" s="8">
        <f t="shared" si="72"/>
        <v>7.0615236743523498E-6</v>
      </c>
      <c r="E522" s="32">
        <f t="shared" si="75"/>
        <v>28579</v>
      </c>
      <c r="F522" s="10">
        <f t="shared" si="76"/>
        <v>53998</v>
      </c>
      <c r="G522" s="10">
        <f t="shared" si="77"/>
        <v>7122</v>
      </c>
      <c r="H522" s="9">
        <f t="shared" si="78"/>
        <v>311</v>
      </c>
      <c r="I522" s="9">
        <f t="shared" si="79"/>
        <v>1261</v>
      </c>
      <c r="J522" s="9">
        <f t="shared" si="80"/>
        <v>1572</v>
      </c>
      <c r="K522" s="9">
        <f t="shared" si="73"/>
        <v>-10899</v>
      </c>
      <c r="L522" s="9">
        <f t="shared" si="74"/>
        <v>2139</v>
      </c>
    </row>
    <row r="523" spans="1:12" x14ac:dyDescent="0.3">
      <c r="A523" s="29" t="s">
        <v>1050</v>
      </c>
      <c r="B523" s="5" t="s">
        <v>1051</v>
      </c>
      <c r="C523" s="9">
        <v>1200.23</v>
      </c>
      <c r="D523" s="8">
        <f t="shared" si="72"/>
        <v>2.0127891516262756E-6</v>
      </c>
      <c r="E523" s="32">
        <f t="shared" si="75"/>
        <v>8146</v>
      </c>
      <c r="F523" s="10">
        <f t="shared" si="76"/>
        <v>15392</v>
      </c>
      <c r="G523" s="10">
        <f t="shared" si="77"/>
        <v>2030</v>
      </c>
      <c r="H523" s="9">
        <f t="shared" si="78"/>
        <v>89</v>
      </c>
      <c r="I523" s="9">
        <f t="shared" si="79"/>
        <v>359</v>
      </c>
      <c r="J523" s="9">
        <f t="shared" si="80"/>
        <v>448</v>
      </c>
      <c r="K523" s="9">
        <f t="shared" si="73"/>
        <v>-3107</v>
      </c>
      <c r="L523" s="9">
        <f t="shared" si="74"/>
        <v>610</v>
      </c>
    </row>
    <row r="524" spans="1:12" x14ac:dyDescent="0.3">
      <c r="A524" s="29" t="s">
        <v>1052</v>
      </c>
      <c r="B524" s="5" t="s">
        <v>1053</v>
      </c>
      <c r="C524" s="9">
        <v>196190.22</v>
      </c>
      <c r="D524" s="8">
        <f t="shared" si="72"/>
        <v>3.2901156151002086E-4</v>
      </c>
      <c r="E524" s="32">
        <f t="shared" si="75"/>
        <v>1331538</v>
      </c>
      <c r="F524" s="10">
        <f t="shared" si="76"/>
        <v>2515903</v>
      </c>
      <c r="G524" s="10">
        <f t="shared" si="77"/>
        <v>331811</v>
      </c>
      <c r="H524" s="9">
        <f t="shared" si="78"/>
        <v>14471</v>
      </c>
      <c r="I524" s="9">
        <f t="shared" si="79"/>
        <v>58764</v>
      </c>
      <c r="J524" s="9">
        <f t="shared" si="80"/>
        <v>73235</v>
      </c>
      <c r="K524" s="9">
        <f t="shared" si="73"/>
        <v>-507810</v>
      </c>
      <c r="L524" s="9">
        <f t="shared" si="74"/>
        <v>99662</v>
      </c>
    </row>
    <row r="525" spans="1:12" x14ac:dyDescent="0.3">
      <c r="A525" s="29" t="s">
        <v>1054</v>
      </c>
      <c r="B525" s="5" t="s">
        <v>1055</v>
      </c>
      <c r="C525" s="9">
        <v>406049.92</v>
      </c>
      <c r="D525" s="8">
        <f t="shared" si="72"/>
        <v>6.8094688017689695E-4</v>
      </c>
      <c r="E525" s="32">
        <f t="shared" si="75"/>
        <v>2755850</v>
      </c>
      <c r="F525" s="10">
        <f t="shared" si="76"/>
        <v>5207101</v>
      </c>
      <c r="G525" s="10">
        <f t="shared" si="77"/>
        <v>686740</v>
      </c>
      <c r="H525" s="9">
        <f t="shared" si="78"/>
        <v>29951</v>
      </c>
      <c r="I525" s="9">
        <f t="shared" si="79"/>
        <v>121622</v>
      </c>
      <c r="J525" s="9">
        <f t="shared" si="80"/>
        <v>151573</v>
      </c>
      <c r="K525" s="9">
        <f t="shared" si="73"/>
        <v>-1051002</v>
      </c>
      <c r="L525" s="9">
        <f t="shared" si="74"/>
        <v>206268</v>
      </c>
    </row>
    <row r="526" spans="1:12" x14ac:dyDescent="0.3">
      <c r="A526" s="29" t="s">
        <v>1056</v>
      </c>
      <c r="B526" s="5" t="s">
        <v>1057</v>
      </c>
      <c r="C526" s="9">
        <v>556767.14</v>
      </c>
      <c r="D526" s="8">
        <f t="shared" si="72"/>
        <v>9.337000902943501E-4</v>
      </c>
      <c r="E526" s="32">
        <f t="shared" si="75"/>
        <v>3778764</v>
      </c>
      <c r="F526" s="10">
        <f t="shared" si="76"/>
        <v>7139868</v>
      </c>
      <c r="G526" s="10">
        <f t="shared" si="77"/>
        <v>941644</v>
      </c>
      <c r="H526" s="9">
        <f t="shared" si="78"/>
        <v>41068</v>
      </c>
      <c r="I526" s="9">
        <f t="shared" si="79"/>
        <v>166765</v>
      </c>
      <c r="J526" s="9">
        <f t="shared" si="80"/>
        <v>207833</v>
      </c>
      <c r="K526" s="9">
        <f t="shared" si="73"/>
        <v>-1441112</v>
      </c>
      <c r="L526" s="9">
        <f t="shared" si="74"/>
        <v>282831</v>
      </c>
    </row>
    <row r="527" spans="1:12" x14ac:dyDescent="0.3">
      <c r="A527" s="29" t="s">
        <v>1058</v>
      </c>
      <c r="B527" s="5" t="s">
        <v>1059</v>
      </c>
      <c r="C527" s="9">
        <v>200130.5</v>
      </c>
      <c r="D527" s="8">
        <f t="shared" si="72"/>
        <v>3.3561942236866462E-4</v>
      </c>
      <c r="E527" s="32">
        <f t="shared" si="75"/>
        <v>1358280</v>
      </c>
      <c r="F527" s="10">
        <f t="shared" si="76"/>
        <v>2566433</v>
      </c>
      <c r="G527" s="10">
        <f t="shared" si="77"/>
        <v>338475</v>
      </c>
      <c r="H527" s="9">
        <f t="shared" si="78"/>
        <v>14762</v>
      </c>
      <c r="I527" s="9">
        <f t="shared" si="79"/>
        <v>59944</v>
      </c>
      <c r="J527" s="9">
        <f t="shared" si="80"/>
        <v>74706</v>
      </c>
      <c r="K527" s="9">
        <f t="shared" si="73"/>
        <v>-518009</v>
      </c>
      <c r="L527" s="9">
        <f t="shared" si="74"/>
        <v>101664</v>
      </c>
    </row>
    <row r="528" spans="1:12" x14ac:dyDescent="0.3">
      <c r="A528" s="29" t="s">
        <v>1060</v>
      </c>
      <c r="B528" s="5" t="s">
        <v>1061</v>
      </c>
      <c r="C528" s="9">
        <v>6122.67</v>
      </c>
      <c r="D528" s="8">
        <f t="shared" si="72"/>
        <v>1.0267735146586611E-5</v>
      </c>
      <c r="E528" s="32">
        <f t="shared" si="75"/>
        <v>41554</v>
      </c>
      <c r="F528" s="10">
        <f t="shared" si="76"/>
        <v>78516</v>
      </c>
      <c r="G528" s="10">
        <f t="shared" si="77"/>
        <v>10355</v>
      </c>
      <c r="H528" s="9">
        <f t="shared" si="78"/>
        <v>452</v>
      </c>
      <c r="I528" s="9">
        <f t="shared" si="79"/>
        <v>1834</v>
      </c>
      <c r="J528" s="9">
        <f t="shared" si="80"/>
        <v>2286</v>
      </c>
      <c r="K528" s="9">
        <f t="shared" si="73"/>
        <v>-15848</v>
      </c>
      <c r="L528" s="9">
        <f t="shared" si="74"/>
        <v>3110</v>
      </c>
    </row>
    <row r="529" spans="1:12" x14ac:dyDescent="0.3">
      <c r="A529" s="29" t="s">
        <v>1062</v>
      </c>
      <c r="B529" s="5" t="s">
        <v>1063</v>
      </c>
      <c r="C529" s="9">
        <v>543587.59</v>
      </c>
      <c r="D529" s="8">
        <f t="shared" si="72"/>
        <v>9.1159794715235545E-4</v>
      </c>
      <c r="E529" s="32">
        <f t="shared" si="75"/>
        <v>3689315</v>
      </c>
      <c r="F529" s="10">
        <f t="shared" si="76"/>
        <v>6970856</v>
      </c>
      <c r="G529" s="10">
        <f t="shared" si="77"/>
        <v>919353</v>
      </c>
      <c r="H529" s="9">
        <f t="shared" si="78"/>
        <v>40096</v>
      </c>
      <c r="I529" s="9">
        <f t="shared" si="79"/>
        <v>162818</v>
      </c>
      <c r="J529" s="9">
        <f t="shared" si="80"/>
        <v>202914</v>
      </c>
      <c r="K529" s="9">
        <f t="shared" si="73"/>
        <v>-1406998</v>
      </c>
      <c r="L529" s="9">
        <f t="shared" si="74"/>
        <v>276136</v>
      </c>
    </row>
    <row r="530" spans="1:12" x14ac:dyDescent="0.3">
      <c r="A530" s="29" t="s">
        <v>1064</v>
      </c>
      <c r="B530" s="5" t="s">
        <v>1065</v>
      </c>
      <c r="C530" s="9">
        <v>2796.88</v>
      </c>
      <c r="D530" s="8">
        <f t="shared" si="72"/>
        <v>4.6903757799759195E-6</v>
      </c>
      <c r="E530" s="32">
        <f t="shared" si="75"/>
        <v>18982</v>
      </c>
      <c r="F530" s="10">
        <f t="shared" si="76"/>
        <v>35867</v>
      </c>
      <c r="G530" s="10">
        <f t="shared" si="77"/>
        <v>4730</v>
      </c>
      <c r="H530" s="9">
        <f t="shared" si="78"/>
        <v>206</v>
      </c>
      <c r="I530" s="9">
        <f t="shared" si="79"/>
        <v>838</v>
      </c>
      <c r="J530" s="9">
        <f t="shared" si="80"/>
        <v>1044</v>
      </c>
      <c r="K530" s="9">
        <f t="shared" si="73"/>
        <v>-7239</v>
      </c>
      <c r="L530" s="9">
        <f t="shared" si="74"/>
        <v>1421</v>
      </c>
    </row>
    <row r="531" spans="1:12" x14ac:dyDescent="0.3">
      <c r="A531" s="29" t="s">
        <v>1066</v>
      </c>
      <c r="B531" s="5" t="s">
        <v>1067</v>
      </c>
      <c r="C531" s="9">
        <v>87213.71</v>
      </c>
      <c r="D531" s="8">
        <f t="shared" si="72"/>
        <v>1.4625764175289738E-4</v>
      </c>
      <c r="E531" s="32">
        <f t="shared" si="75"/>
        <v>591917</v>
      </c>
      <c r="F531" s="10">
        <f t="shared" si="76"/>
        <v>1118411</v>
      </c>
      <c r="G531" s="10">
        <f t="shared" si="77"/>
        <v>147502</v>
      </c>
      <c r="H531" s="9">
        <f t="shared" si="78"/>
        <v>6433</v>
      </c>
      <c r="I531" s="9">
        <f t="shared" si="79"/>
        <v>26123</v>
      </c>
      <c r="J531" s="9">
        <f t="shared" si="80"/>
        <v>32556</v>
      </c>
      <c r="K531" s="9">
        <f t="shared" si="73"/>
        <v>-225740</v>
      </c>
      <c r="L531" s="9">
        <f t="shared" si="74"/>
        <v>44304</v>
      </c>
    </row>
    <row r="532" spans="1:12" x14ac:dyDescent="0.3">
      <c r="A532" s="29" t="s">
        <v>1068</v>
      </c>
      <c r="B532" s="5" t="s">
        <v>1069</v>
      </c>
      <c r="C532" s="9">
        <v>8369.51</v>
      </c>
      <c r="D532" s="8">
        <f t="shared" si="72"/>
        <v>1.4035692269338068E-5</v>
      </c>
      <c r="E532" s="32">
        <f t="shared" si="75"/>
        <v>56804</v>
      </c>
      <c r="F532" s="10">
        <f t="shared" si="76"/>
        <v>107329</v>
      </c>
      <c r="G532" s="10">
        <f t="shared" si="77"/>
        <v>14155</v>
      </c>
      <c r="H532" s="9">
        <f t="shared" si="78"/>
        <v>617</v>
      </c>
      <c r="I532" s="9">
        <f t="shared" si="79"/>
        <v>2507</v>
      </c>
      <c r="J532" s="9">
        <f t="shared" si="80"/>
        <v>3124</v>
      </c>
      <c r="K532" s="9">
        <f t="shared" si="73"/>
        <v>-21663</v>
      </c>
      <c r="L532" s="9">
        <f t="shared" si="74"/>
        <v>4252</v>
      </c>
    </row>
    <row r="533" spans="1:12" x14ac:dyDescent="0.3">
      <c r="A533" s="29" t="s">
        <v>1070</v>
      </c>
      <c r="B533" s="5" t="s">
        <v>1071</v>
      </c>
      <c r="C533" s="9">
        <v>642.96</v>
      </c>
      <c r="D533" s="8">
        <f t="shared" si="72"/>
        <v>1.0782457636699884E-6</v>
      </c>
      <c r="E533" s="32">
        <f t="shared" si="75"/>
        <v>4364</v>
      </c>
      <c r="F533" s="10">
        <f t="shared" si="76"/>
        <v>8245</v>
      </c>
      <c r="G533" s="10">
        <f t="shared" si="77"/>
        <v>1087</v>
      </c>
      <c r="H533" s="9">
        <f t="shared" si="78"/>
        <v>47</v>
      </c>
      <c r="I533" s="9">
        <f t="shared" si="79"/>
        <v>193</v>
      </c>
      <c r="J533" s="9">
        <f t="shared" si="80"/>
        <v>240</v>
      </c>
      <c r="K533" s="9">
        <f t="shared" si="73"/>
        <v>-1664</v>
      </c>
      <c r="L533" s="9">
        <f t="shared" si="74"/>
        <v>327</v>
      </c>
    </row>
    <row r="534" spans="1:12" x14ac:dyDescent="0.3">
      <c r="A534" s="29" t="s">
        <v>1072</v>
      </c>
      <c r="B534" s="5" t="s">
        <v>1073</v>
      </c>
      <c r="C534" s="9">
        <v>578.66</v>
      </c>
      <c r="D534" s="8">
        <f t="shared" si="72"/>
        <v>9.7041447929151948E-7</v>
      </c>
      <c r="E534" s="32">
        <f t="shared" si="75"/>
        <v>3927</v>
      </c>
      <c r="F534" s="10">
        <f t="shared" si="76"/>
        <v>7421</v>
      </c>
      <c r="G534" s="10">
        <f t="shared" si="77"/>
        <v>979</v>
      </c>
      <c r="H534" s="9">
        <f t="shared" si="78"/>
        <v>43</v>
      </c>
      <c r="I534" s="9">
        <f t="shared" si="79"/>
        <v>173</v>
      </c>
      <c r="J534" s="9">
        <f t="shared" si="80"/>
        <v>216</v>
      </c>
      <c r="K534" s="9">
        <f t="shared" si="73"/>
        <v>-1498</v>
      </c>
      <c r="L534" s="9">
        <f t="shared" si="74"/>
        <v>294</v>
      </c>
    </row>
    <row r="535" spans="1:12" x14ac:dyDescent="0.3">
      <c r="A535" s="29" t="s">
        <v>1074</v>
      </c>
      <c r="B535" s="5" t="s">
        <v>1075</v>
      </c>
      <c r="C535" s="9">
        <v>189622.89</v>
      </c>
      <c r="D535" s="8">
        <f t="shared" si="72"/>
        <v>3.1799813026838403E-4</v>
      </c>
      <c r="E535" s="32">
        <f t="shared" si="75"/>
        <v>1286966</v>
      </c>
      <c r="F535" s="10">
        <f t="shared" si="76"/>
        <v>2431685</v>
      </c>
      <c r="G535" s="10">
        <f t="shared" si="77"/>
        <v>320704</v>
      </c>
      <c r="H535" s="9">
        <f t="shared" si="78"/>
        <v>13987</v>
      </c>
      <c r="I535" s="9">
        <f t="shared" si="79"/>
        <v>56797</v>
      </c>
      <c r="J535" s="9">
        <f t="shared" si="80"/>
        <v>70784</v>
      </c>
      <c r="K535" s="9">
        <f t="shared" si="73"/>
        <v>-490812</v>
      </c>
      <c r="L535" s="9">
        <f t="shared" si="74"/>
        <v>96326</v>
      </c>
    </row>
    <row r="536" spans="1:12" x14ac:dyDescent="0.3">
      <c r="A536" s="29" t="s">
        <v>1076</v>
      </c>
      <c r="B536" s="5" t="s">
        <v>1077</v>
      </c>
      <c r="C536" s="9">
        <v>713453.22</v>
      </c>
      <c r="D536" s="8">
        <f t="shared" si="72"/>
        <v>1.1964630957473437E-3</v>
      </c>
      <c r="E536" s="32">
        <f t="shared" si="75"/>
        <v>4842188</v>
      </c>
      <c r="F536" s="10">
        <f t="shared" si="76"/>
        <v>9149179</v>
      </c>
      <c r="G536" s="10">
        <f t="shared" si="77"/>
        <v>1206642</v>
      </c>
      <c r="H536" s="9">
        <f t="shared" si="78"/>
        <v>52625</v>
      </c>
      <c r="I536" s="9">
        <f t="shared" si="79"/>
        <v>213697</v>
      </c>
      <c r="J536" s="9">
        <f t="shared" si="80"/>
        <v>266322</v>
      </c>
      <c r="K536" s="9">
        <f t="shared" si="73"/>
        <v>-1846671</v>
      </c>
      <c r="L536" s="9">
        <f t="shared" si="74"/>
        <v>362426</v>
      </c>
    </row>
    <row r="537" spans="1:12" x14ac:dyDescent="0.3">
      <c r="A537" s="29" t="s">
        <v>1078</v>
      </c>
      <c r="B537" s="5" t="s">
        <v>1079</v>
      </c>
      <c r="C537" s="9">
        <v>286368.06</v>
      </c>
      <c r="D537" s="8">
        <f t="shared" si="72"/>
        <v>4.8024005777247891E-4</v>
      </c>
      <c r="E537" s="32">
        <f t="shared" si="75"/>
        <v>1943572</v>
      </c>
      <c r="F537" s="10">
        <f t="shared" si="76"/>
        <v>3672326</v>
      </c>
      <c r="G537" s="10">
        <f t="shared" si="77"/>
        <v>484326</v>
      </c>
      <c r="H537" s="9">
        <f t="shared" si="78"/>
        <v>21123</v>
      </c>
      <c r="I537" s="9">
        <f t="shared" si="79"/>
        <v>85774</v>
      </c>
      <c r="J537" s="9">
        <f t="shared" si="80"/>
        <v>106897</v>
      </c>
      <c r="K537" s="9">
        <f t="shared" si="73"/>
        <v>-741223</v>
      </c>
      <c r="L537" s="9">
        <f t="shared" si="74"/>
        <v>145471</v>
      </c>
    </row>
    <row r="538" spans="1:12" x14ac:dyDescent="0.3">
      <c r="A538" s="29" t="s">
        <v>1080</v>
      </c>
      <c r="B538" s="5" t="s">
        <v>1081</v>
      </c>
      <c r="C538" s="9">
        <v>13449.94</v>
      </c>
      <c r="D538" s="8">
        <f t="shared" si="72"/>
        <v>2.2555587947330351E-5</v>
      </c>
      <c r="E538" s="32">
        <f t="shared" si="75"/>
        <v>91284</v>
      </c>
      <c r="F538" s="10">
        <f t="shared" si="76"/>
        <v>172479</v>
      </c>
      <c r="G538" s="10">
        <f t="shared" si="77"/>
        <v>22747</v>
      </c>
      <c r="H538" s="9">
        <f t="shared" si="78"/>
        <v>992</v>
      </c>
      <c r="I538" s="9">
        <f t="shared" si="79"/>
        <v>4029</v>
      </c>
      <c r="J538" s="9">
        <f t="shared" si="80"/>
        <v>5021</v>
      </c>
      <c r="K538" s="9">
        <f t="shared" si="73"/>
        <v>-34813</v>
      </c>
      <c r="L538" s="9">
        <f t="shared" si="74"/>
        <v>6832</v>
      </c>
    </row>
    <row r="539" spans="1:12" x14ac:dyDescent="0.3">
      <c r="A539" s="29" t="s">
        <v>1082</v>
      </c>
      <c r="B539" s="5" t="s">
        <v>1083</v>
      </c>
      <c r="C539" s="9">
        <v>117011.33</v>
      </c>
      <c r="D539" s="8">
        <f t="shared" si="72"/>
        <v>1.9622833593674726E-4</v>
      </c>
      <c r="E539" s="32">
        <f t="shared" si="75"/>
        <v>794153</v>
      </c>
      <c r="F539" s="10">
        <f t="shared" si="76"/>
        <v>1500529</v>
      </c>
      <c r="G539" s="10">
        <f t="shared" si="77"/>
        <v>197898</v>
      </c>
      <c r="H539" s="9">
        <f t="shared" si="78"/>
        <v>8631</v>
      </c>
      <c r="I539" s="9">
        <f t="shared" si="79"/>
        <v>35048</v>
      </c>
      <c r="J539" s="9">
        <f t="shared" si="80"/>
        <v>43679</v>
      </c>
      <c r="K539" s="9">
        <f t="shared" si="73"/>
        <v>-302867</v>
      </c>
      <c r="L539" s="9">
        <f t="shared" si="74"/>
        <v>59440</v>
      </c>
    </row>
    <row r="540" spans="1:12" x14ac:dyDescent="0.3">
      <c r="A540" s="29" t="s">
        <v>1084</v>
      </c>
      <c r="B540" s="5" t="s">
        <v>1085</v>
      </c>
      <c r="C540" s="9">
        <v>1486.93</v>
      </c>
      <c r="D540" s="8">
        <f t="shared" si="72"/>
        <v>2.4935858737305833E-6</v>
      </c>
      <c r="E540" s="32">
        <f t="shared" si="75"/>
        <v>10092</v>
      </c>
      <c r="F540" s="10">
        <f t="shared" si="76"/>
        <v>19068</v>
      </c>
      <c r="G540" s="10">
        <f t="shared" si="77"/>
        <v>2515</v>
      </c>
      <c r="H540" s="9">
        <f t="shared" si="78"/>
        <v>110</v>
      </c>
      <c r="I540" s="9">
        <f t="shared" si="79"/>
        <v>445</v>
      </c>
      <c r="J540" s="9">
        <f t="shared" si="80"/>
        <v>555</v>
      </c>
      <c r="K540" s="9">
        <f t="shared" si="73"/>
        <v>-3849</v>
      </c>
      <c r="L540" s="9">
        <f t="shared" si="74"/>
        <v>755</v>
      </c>
    </row>
    <row r="541" spans="1:12" x14ac:dyDescent="0.3">
      <c r="A541" s="29" t="s">
        <v>1086</v>
      </c>
      <c r="B541" s="5" t="s">
        <v>1087</v>
      </c>
      <c r="C541" s="9">
        <v>19815.98</v>
      </c>
      <c r="D541" s="8">
        <f t="shared" si="72"/>
        <v>3.3231455281773694E-5</v>
      </c>
      <c r="E541" s="32">
        <f t="shared" si="75"/>
        <v>134491</v>
      </c>
      <c r="F541" s="10">
        <f t="shared" si="76"/>
        <v>254116</v>
      </c>
      <c r="G541" s="10">
        <f t="shared" si="77"/>
        <v>33514</v>
      </c>
      <c r="H541" s="9">
        <f t="shared" si="78"/>
        <v>1462</v>
      </c>
      <c r="I541" s="9">
        <f t="shared" si="79"/>
        <v>5935</v>
      </c>
      <c r="J541" s="9">
        <f t="shared" si="80"/>
        <v>7397</v>
      </c>
      <c r="K541" s="9">
        <f t="shared" si="73"/>
        <v>-51291</v>
      </c>
      <c r="L541" s="9">
        <f t="shared" si="74"/>
        <v>10066</v>
      </c>
    </row>
    <row r="542" spans="1:12" x14ac:dyDescent="0.3">
      <c r="A542" s="29" t="s">
        <v>1088</v>
      </c>
      <c r="B542" s="5" t="s">
        <v>1089</v>
      </c>
      <c r="C542" s="9">
        <v>1876819.77</v>
      </c>
      <c r="D542" s="8">
        <f t="shared" si="72"/>
        <v>3.1474321360186975E-3</v>
      </c>
      <c r="E542" s="32">
        <f t="shared" si="75"/>
        <v>12737926</v>
      </c>
      <c r="F542" s="10">
        <f t="shared" si="76"/>
        <v>24067954</v>
      </c>
      <c r="G542" s="10">
        <f t="shared" si="77"/>
        <v>3174209</v>
      </c>
      <c r="H542" s="9">
        <f t="shared" si="78"/>
        <v>138437</v>
      </c>
      <c r="I542" s="9">
        <f t="shared" si="79"/>
        <v>562153</v>
      </c>
      <c r="J542" s="9">
        <f t="shared" si="80"/>
        <v>700590</v>
      </c>
      <c r="K542" s="9">
        <f t="shared" si="73"/>
        <v>-4857878</v>
      </c>
      <c r="L542" s="9">
        <f t="shared" si="74"/>
        <v>953402</v>
      </c>
    </row>
    <row r="543" spans="1:12" x14ac:dyDescent="0.3">
      <c r="A543" s="29" t="s">
        <v>1090</v>
      </c>
      <c r="B543" s="5" t="s">
        <v>1091</v>
      </c>
      <c r="C543" s="9">
        <v>258236.08</v>
      </c>
      <c r="D543" s="8">
        <f t="shared" si="72"/>
        <v>4.3306264664480558E-4</v>
      </c>
      <c r="E543" s="32">
        <f t="shared" si="75"/>
        <v>1752641</v>
      </c>
      <c r="F543" s="10">
        <f t="shared" si="76"/>
        <v>3311567</v>
      </c>
      <c r="G543" s="10">
        <f t="shared" si="77"/>
        <v>436747</v>
      </c>
      <c r="H543" s="9">
        <f t="shared" si="78"/>
        <v>19048</v>
      </c>
      <c r="I543" s="9">
        <f t="shared" si="79"/>
        <v>77348</v>
      </c>
      <c r="J543" s="9">
        <f t="shared" si="80"/>
        <v>96396</v>
      </c>
      <c r="K543" s="9">
        <f t="shared" si="73"/>
        <v>-668407</v>
      </c>
      <c r="L543" s="9">
        <f t="shared" si="74"/>
        <v>131181</v>
      </c>
    </row>
    <row r="544" spans="1:12" x14ac:dyDescent="0.3">
      <c r="A544" s="29" t="s">
        <v>1092</v>
      </c>
      <c r="B544" s="5" t="s">
        <v>1093</v>
      </c>
      <c r="C544" s="9">
        <v>5309.08</v>
      </c>
      <c r="D544" s="8">
        <f t="shared" si="72"/>
        <v>8.9033423836398242E-6</v>
      </c>
      <c r="E544" s="32">
        <f t="shared" si="75"/>
        <v>36033</v>
      </c>
      <c r="F544" s="10">
        <f t="shared" si="76"/>
        <v>68083</v>
      </c>
      <c r="G544" s="10">
        <f t="shared" si="77"/>
        <v>8979</v>
      </c>
      <c r="H544" s="9">
        <f t="shared" si="78"/>
        <v>392</v>
      </c>
      <c r="I544" s="9">
        <f t="shared" si="79"/>
        <v>1590</v>
      </c>
      <c r="J544" s="9">
        <f t="shared" si="80"/>
        <v>1982</v>
      </c>
      <c r="K544" s="9">
        <f t="shared" si="73"/>
        <v>-13742</v>
      </c>
      <c r="L544" s="9">
        <f t="shared" si="74"/>
        <v>2697</v>
      </c>
    </row>
    <row r="545" spans="1:12" x14ac:dyDescent="0.3">
      <c r="A545" s="29" t="s">
        <v>1094</v>
      </c>
      <c r="B545" s="5" t="s">
        <v>1095</v>
      </c>
      <c r="C545" s="9">
        <v>11164.98</v>
      </c>
      <c r="D545" s="8">
        <f t="shared" si="72"/>
        <v>1.8723703475270851E-5</v>
      </c>
      <c r="E545" s="32">
        <f t="shared" si="75"/>
        <v>75776</v>
      </c>
      <c r="F545" s="10">
        <f t="shared" si="76"/>
        <v>143177</v>
      </c>
      <c r="G545" s="10">
        <f t="shared" si="77"/>
        <v>18883</v>
      </c>
      <c r="H545" s="9">
        <f t="shared" si="78"/>
        <v>824</v>
      </c>
      <c r="I545" s="9">
        <f t="shared" si="79"/>
        <v>3344</v>
      </c>
      <c r="J545" s="9">
        <f t="shared" si="80"/>
        <v>4168</v>
      </c>
      <c r="K545" s="9">
        <f t="shared" si="73"/>
        <v>-28899</v>
      </c>
      <c r="L545" s="9">
        <f t="shared" si="74"/>
        <v>5672</v>
      </c>
    </row>
    <row r="546" spans="1:12" x14ac:dyDescent="0.3">
      <c r="A546" s="29" t="s">
        <v>1096</v>
      </c>
      <c r="B546" s="5" t="s">
        <v>1097</v>
      </c>
      <c r="C546" s="9">
        <v>1370.84</v>
      </c>
      <c r="D546" s="8">
        <f t="shared" si="72"/>
        <v>2.2989026108457239E-6</v>
      </c>
      <c r="E546" s="32">
        <f t="shared" si="75"/>
        <v>9304</v>
      </c>
      <c r="F546" s="10">
        <f t="shared" si="76"/>
        <v>17579</v>
      </c>
      <c r="G546" s="10">
        <f t="shared" si="77"/>
        <v>2318</v>
      </c>
      <c r="H546" s="9">
        <f t="shared" si="78"/>
        <v>101</v>
      </c>
      <c r="I546" s="9">
        <f t="shared" si="79"/>
        <v>411</v>
      </c>
      <c r="J546" s="9">
        <f t="shared" si="80"/>
        <v>512</v>
      </c>
      <c r="K546" s="9">
        <f t="shared" si="73"/>
        <v>-3548</v>
      </c>
      <c r="L546" s="9">
        <f t="shared" si="74"/>
        <v>696</v>
      </c>
    </row>
    <row r="547" spans="1:12" x14ac:dyDescent="0.3">
      <c r="A547" s="29" t="s">
        <v>1098</v>
      </c>
      <c r="B547" s="5" t="s">
        <v>1099</v>
      </c>
      <c r="C547" s="9">
        <v>2437.5</v>
      </c>
      <c r="D547" s="8">
        <f t="shared" si="72"/>
        <v>4.0876944894637248E-6</v>
      </c>
      <c r="E547" s="32">
        <f t="shared" si="75"/>
        <v>16543</v>
      </c>
      <c r="F547" s="10">
        <f t="shared" si="76"/>
        <v>31258</v>
      </c>
      <c r="G547" s="10">
        <f t="shared" si="77"/>
        <v>4122</v>
      </c>
      <c r="H547" s="9">
        <f t="shared" si="78"/>
        <v>180</v>
      </c>
      <c r="I547" s="9">
        <f t="shared" si="79"/>
        <v>730</v>
      </c>
      <c r="J547" s="9">
        <f t="shared" si="80"/>
        <v>910</v>
      </c>
      <c r="K547" s="9">
        <f t="shared" si="73"/>
        <v>-6309</v>
      </c>
      <c r="L547" s="9">
        <f t="shared" si="74"/>
        <v>1238</v>
      </c>
    </row>
    <row r="548" spans="1:12" x14ac:dyDescent="0.3">
      <c r="A548" s="29" t="s">
        <v>1100</v>
      </c>
      <c r="B548" s="5" t="s">
        <v>1101</v>
      </c>
      <c r="C548" s="9">
        <v>2198.21</v>
      </c>
      <c r="D548" s="8">
        <f t="shared" si="72"/>
        <v>3.6864044733062791E-6</v>
      </c>
      <c r="E548" s="32">
        <f t="shared" si="75"/>
        <v>14919</v>
      </c>
      <c r="F548" s="10">
        <f t="shared" si="76"/>
        <v>28189</v>
      </c>
      <c r="G548" s="10">
        <f t="shared" si="77"/>
        <v>3718</v>
      </c>
      <c r="H548" s="9">
        <f t="shared" si="78"/>
        <v>162</v>
      </c>
      <c r="I548" s="9">
        <f t="shared" si="79"/>
        <v>658</v>
      </c>
      <c r="J548" s="9">
        <f t="shared" si="80"/>
        <v>820</v>
      </c>
      <c r="K548" s="9">
        <f t="shared" si="73"/>
        <v>-5690</v>
      </c>
      <c r="L548" s="9">
        <f t="shared" si="74"/>
        <v>1117</v>
      </c>
    </row>
    <row r="549" spans="1:12" x14ac:dyDescent="0.3">
      <c r="A549" s="29" t="s">
        <v>1102</v>
      </c>
      <c r="B549" s="5" t="s">
        <v>1103</v>
      </c>
      <c r="C549" s="9">
        <v>644.55999999999995</v>
      </c>
      <c r="D549" s="8">
        <f t="shared" si="72"/>
        <v>1.0809289682579439E-6</v>
      </c>
      <c r="E549" s="32">
        <f t="shared" si="75"/>
        <v>4375</v>
      </c>
      <c r="F549" s="10">
        <f t="shared" si="76"/>
        <v>8266</v>
      </c>
      <c r="G549" s="10">
        <f t="shared" si="77"/>
        <v>1090</v>
      </c>
      <c r="H549" s="9">
        <f t="shared" si="78"/>
        <v>48</v>
      </c>
      <c r="I549" s="9">
        <f t="shared" si="79"/>
        <v>193</v>
      </c>
      <c r="J549" s="9">
        <f t="shared" si="80"/>
        <v>241</v>
      </c>
      <c r="K549" s="9">
        <f t="shared" si="73"/>
        <v>-1668</v>
      </c>
      <c r="L549" s="9">
        <f t="shared" si="74"/>
        <v>327</v>
      </c>
    </row>
    <row r="550" spans="1:12" x14ac:dyDescent="0.3">
      <c r="A550" s="29" t="s">
        <v>1104</v>
      </c>
      <c r="B550" s="5" t="s">
        <v>1105</v>
      </c>
      <c r="C550" s="9">
        <v>68.760000000000005</v>
      </c>
      <c r="D550" s="8">
        <f t="shared" si="72"/>
        <v>1.1531071716739518E-7</v>
      </c>
      <c r="E550" s="32">
        <f t="shared" si="75"/>
        <v>467</v>
      </c>
      <c r="F550" s="10">
        <f t="shared" si="76"/>
        <v>882</v>
      </c>
      <c r="G550" s="10">
        <f t="shared" si="77"/>
        <v>116</v>
      </c>
      <c r="H550" s="9">
        <f t="shared" si="78"/>
        <v>5</v>
      </c>
      <c r="I550" s="9">
        <f t="shared" si="79"/>
        <v>21</v>
      </c>
      <c r="J550" s="9">
        <f t="shared" si="80"/>
        <v>26</v>
      </c>
      <c r="K550" s="9">
        <f t="shared" si="73"/>
        <v>-178</v>
      </c>
      <c r="L550" s="9">
        <f t="shared" si="74"/>
        <v>35</v>
      </c>
    </row>
    <row r="551" spans="1:12" x14ac:dyDescent="0.3">
      <c r="A551" s="29" t="s">
        <v>1106</v>
      </c>
      <c r="B551" s="5" t="s">
        <v>1107</v>
      </c>
      <c r="C551" s="9">
        <v>167.44</v>
      </c>
      <c r="D551" s="8">
        <f t="shared" si="72"/>
        <v>2.8079736012956145E-7</v>
      </c>
      <c r="E551" s="32">
        <f t="shared" si="75"/>
        <v>1136</v>
      </c>
      <c r="F551" s="10">
        <f t="shared" si="76"/>
        <v>2147</v>
      </c>
      <c r="G551" s="10">
        <f t="shared" si="77"/>
        <v>283</v>
      </c>
      <c r="H551" s="9">
        <f t="shared" si="78"/>
        <v>12</v>
      </c>
      <c r="I551" s="9">
        <f t="shared" si="79"/>
        <v>50</v>
      </c>
      <c r="J551" s="9">
        <f t="shared" si="80"/>
        <v>62</v>
      </c>
      <c r="K551" s="9">
        <f t="shared" si="73"/>
        <v>-433</v>
      </c>
      <c r="L551" s="9">
        <f t="shared" si="74"/>
        <v>85</v>
      </c>
    </row>
    <row r="552" spans="1:12" x14ac:dyDescent="0.3">
      <c r="A552" s="29" t="s">
        <v>1108</v>
      </c>
      <c r="B552" s="5" t="s">
        <v>1109</v>
      </c>
      <c r="C552" s="9">
        <v>1145573.82</v>
      </c>
      <c r="D552" s="8">
        <f t="shared" si="72"/>
        <v>1.9211305810411935E-3</v>
      </c>
      <c r="E552" s="32">
        <f t="shared" si="75"/>
        <v>7774979</v>
      </c>
      <c r="F552" s="10">
        <f t="shared" si="76"/>
        <v>14690605</v>
      </c>
      <c r="G552" s="10">
        <f t="shared" si="77"/>
        <v>1937475</v>
      </c>
      <c r="H552" s="9">
        <f t="shared" si="78"/>
        <v>84499</v>
      </c>
      <c r="I552" s="9">
        <f t="shared" si="79"/>
        <v>343127</v>
      </c>
      <c r="J552" s="9">
        <f t="shared" si="80"/>
        <v>427626</v>
      </c>
      <c r="K552" s="9">
        <f t="shared" si="73"/>
        <v>-2965153</v>
      </c>
      <c r="L552" s="9">
        <f t="shared" si="74"/>
        <v>581938</v>
      </c>
    </row>
    <row r="553" spans="1:12" x14ac:dyDescent="0.3">
      <c r="A553" s="29" t="s">
        <v>1110</v>
      </c>
      <c r="B553" s="5" t="s">
        <v>1111</v>
      </c>
      <c r="C553" s="9">
        <v>179354.62</v>
      </c>
      <c r="D553" s="8">
        <f t="shared" si="72"/>
        <v>3.0077821203440428E-4</v>
      </c>
      <c r="E553" s="32">
        <f t="shared" si="75"/>
        <v>1217275</v>
      </c>
      <c r="F553" s="10">
        <f t="shared" si="76"/>
        <v>2300007</v>
      </c>
      <c r="G553" s="10">
        <f t="shared" si="77"/>
        <v>303337</v>
      </c>
      <c r="H553" s="9">
        <f t="shared" si="78"/>
        <v>13229</v>
      </c>
      <c r="I553" s="9">
        <f t="shared" si="79"/>
        <v>53721</v>
      </c>
      <c r="J553" s="9">
        <f t="shared" si="80"/>
        <v>66950</v>
      </c>
      <c r="K553" s="9">
        <f t="shared" si="73"/>
        <v>-464234</v>
      </c>
      <c r="L553" s="9">
        <f t="shared" si="74"/>
        <v>91110</v>
      </c>
    </row>
    <row r="554" spans="1:12" x14ac:dyDescent="0.3">
      <c r="A554" s="29" t="s">
        <v>1112</v>
      </c>
      <c r="B554" s="5" t="s">
        <v>1113</v>
      </c>
      <c r="C554" s="9">
        <v>60634.92</v>
      </c>
      <c r="D554" s="8">
        <f t="shared" si="72"/>
        <v>1.0168493470895336E-4</v>
      </c>
      <c r="E554" s="32">
        <f t="shared" si="75"/>
        <v>411528</v>
      </c>
      <c r="F554" s="10">
        <f t="shared" si="76"/>
        <v>777570</v>
      </c>
      <c r="G554" s="10">
        <f t="shared" si="77"/>
        <v>102550</v>
      </c>
      <c r="H554" s="9">
        <f t="shared" si="78"/>
        <v>4473</v>
      </c>
      <c r="I554" s="9">
        <f t="shared" si="79"/>
        <v>18162</v>
      </c>
      <c r="J554" s="9">
        <f t="shared" si="80"/>
        <v>22635</v>
      </c>
      <c r="K554" s="9">
        <f t="shared" si="73"/>
        <v>-156945</v>
      </c>
      <c r="L554" s="9">
        <f t="shared" si="74"/>
        <v>30802</v>
      </c>
    </row>
    <row r="555" spans="1:12" x14ac:dyDescent="0.3">
      <c r="A555" s="29" t="s">
        <v>1114</v>
      </c>
      <c r="B555" s="5" t="s">
        <v>1115</v>
      </c>
      <c r="C555" s="9">
        <v>12234.9</v>
      </c>
      <c r="D555" s="8">
        <f t="shared" si="72"/>
        <v>2.051796238323681E-5</v>
      </c>
      <c r="E555" s="32">
        <f t="shared" si="75"/>
        <v>83038</v>
      </c>
      <c r="F555" s="10">
        <f t="shared" si="76"/>
        <v>156898</v>
      </c>
      <c r="G555" s="10">
        <f t="shared" si="77"/>
        <v>20693</v>
      </c>
      <c r="H555" s="9">
        <f t="shared" si="78"/>
        <v>902</v>
      </c>
      <c r="I555" s="9">
        <f t="shared" si="79"/>
        <v>3665</v>
      </c>
      <c r="J555" s="9">
        <f t="shared" si="80"/>
        <v>4567</v>
      </c>
      <c r="K555" s="9">
        <f t="shared" si="73"/>
        <v>-31668</v>
      </c>
      <c r="L555" s="9">
        <f t="shared" si="74"/>
        <v>6215</v>
      </c>
    </row>
    <row r="556" spans="1:12" x14ac:dyDescent="0.3">
      <c r="A556" s="29" t="s">
        <v>1116</v>
      </c>
      <c r="B556" s="5" t="s">
        <v>1117</v>
      </c>
      <c r="C556" s="9">
        <v>276566.09999999998</v>
      </c>
      <c r="D556" s="8">
        <f t="shared" si="72"/>
        <v>4.6380214274563012E-4</v>
      </c>
      <c r="E556" s="32">
        <f t="shared" si="75"/>
        <v>1877047</v>
      </c>
      <c r="F556" s="10">
        <f t="shared" si="76"/>
        <v>3546627</v>
      </c>
      <c r="G556" s="10">
        <f t="shared" si="77"/>
        <v>467748</v>
      </c>
      <c r="H556" s="9">
        <f t="shared" si="78"/>
        <v>20400</v>
      </c>
      <c r="I556" s="9">
        <f t="shared" si="79"/>
        <v>82838</v>
      </c>
      <c r="J556" s="9">
        <f t="shared" si="80"/>
        <v>103238</v>
      </c>
      <c r="K556" s="9">
        <f t="shared" si="73"/>
        <v>-715852</v>
      </c>
      <c r="L556" s="9">
        <f t="shared" si="74"/>
        <v>140492</v>
      </c>
    </row>
    <row r="557" spans="1:12" x14ac:dyDescent="0.3">
      <c r="A557" s="29" t="s">
        <v>1118</v>
      </c>
      <c r="B557" s="5" t="s">
        <v>1119</v>
      </c>
      <c r="C557" s="9">
        <v>298050.59000000003</v>
      </c>
      <c r="D557" s="8">
        <f t="shared" si="72"/>
        <v>4.998316940818101E-4</v>
      </c>
      <c r="E557" s="32">
        <f t="shared" si="75"/>
        <v>2022861</v>
      </c>
      <c r="F557" s="10">
        <f t="shared" si="76"/>
        <v>3822140</v>
      </c>
      <c r="G557" s="10">
        <f t="shared" si="77"/>
        <v>504084</v>
      </c>
      <c r="H557" s="9">
        <f t="shared" si="78"/>
        <v>21985</v>
      </c>
      <c r="I557" s="9">
        <f t="shared" si="79"/>
        <v>89273</v>
      </c>
      <c r="J557" s="9">
        <f t="shared" si="80"/>
        <v>111258</v>
      </c>
      <c r="K557" s="9">
        <f t="shared" si="73"/>
        <v>-771461</v>
      </c>
      <c r="L557" s="9">
        <f t="shared" si="74"/>
        <v>151406</v>
      </c>
    </row>
    <row r="558" spans="1:12" x14ac:dyDescent="0.3">
      <c r="A558" s="29" t="s">
        <v>1120</v>
      </c>
      <c r="B558" s="5" t="s">
        <v>1121</v>
      </c>
      <c r="C558" s="9">
        <v>7361.65</v>
      </c>
      <c r="D558" s="8">
        <f t="shared" si="72"/>
        <v>1.2345508159327437E-5</v>
      </c>
      <c r="E558" s="32">
        <f t="shared" si="75"/>
        <v>49963</v>
      </c>
      <c r="F558" s="10">
        <f t="shared" si="76"/>
        <v>94404</v>
      </c>
      <c r="G558" s="10">
        <f t="shared" si="77"/>
        <v>12451</v>
      </c>
      <c r="H558" s="9">
        <f t="shared" si="78"/>
        <v>543</v>
      </c>
      <c r="I558" s="9">
        <f t="shared" si="79"/>
        <v>2205</v>
      </c>
      <c r="J558" s="9">
        <f t="shared" si="80"/>
        <v>2748</v>
      </c>
      <c r="K558" s="9">
        <f t="shared" si="73"/>
        <v>-19055</v>
      </c>
      <c r="L558" s="9">
        <f t="shared" si="74"/>
        <v>3740</v>
      </c>
    </row>
    <row r="559" spans="1:12" x14ac:dyDescent="0.3">
      <c r="A559" s="29" t="s">
        <v>1122</v>
      </c>
      <c r="B559" s="5" t="s">
        <v>1123</v>
      </c>
      <c r="C559" s="9">
        <v>1111.94</v>
      </c>
      <c r="D559" s="8">
        <f t="shared" si="72"/>
        <v>1.8647265684571464E-6</v>
      </c>
      <c r="E559" s="32">
        <f t="shared" si="75"/>
        <v>7547</v>
      </c>
      <c r="F559" s="10">
        <f t="shared" si="76"/>
        <v>14259</v>
      </c>
      <c r="G559" s="10">
        <f t="shared" si="77"/>
        <v>1881</v>
      </c>
      <c r="H559" s="9">
        <f t="shared" si="78"/>
        <v>82</v>
      </c>
      <c r="I559" s="9">
        <f t="shared" si="79"/>
        <v>333</v>
      </c>
      <c r="J559" s="9">
        <f t="shared" si="80"/>
        <v>415</v>
      </c>
      <c r="K559" s="9">
        <f t="shared" si="73"/>
        <v>-2878</v>
      </c>
      <c r="L559" s="9">
        <f t="shared" si="74"/>
        <v>565</v>
      </c>
    </row>
    <row r="560" spans="1:12" x14ac:dyDescent="0.3">
      <c r="A560" s="29" t="s">
        <v>1124</v>
      </c>
      <c r="B560" s="5" t="s">
        <v>1125</v>
      </c>
      <c r="C560" s="9">
        <v>3453.78</v>
      </c>
      <c r="D560" s="8">
        <f t="shared" si="72"/>
        <v>5.7919989636184716E-6</v>
      </c>
      <c r="E560" s="32">
        <f t="shared" si="75"/>
        <v>23441</v>
      </c>
      <c r="F560" s="10">
        <f t="shared" si="76"/>
        <v>44291</v>
      </c>
      <c r="G560" s="10">
        <f t="shared" si="77"/>
        <v>5841</v>
      </c>
      <c r="H560" s="9">
        <f t="shared" si="78"/>
        <v>255</v>
      </c>
      <c r="I560" s="9">
        <f t="shared" si="79"/>
        <v>1034</v>
      </c>
      <c r="J560" s="9">
        <f t="shared" si="80"/>
        <v>1289</v>
      </c>
      <c r="K560" s="9">
        <f t="shared" si="73"/>
        <v>-8940</v>
      </c>
      <c r="L560" s="9">
        <f t="shared" si="74"/>
        <v>1754</v>
      </c>
    </row>
    <row r="561" spans="1:12" x14ac:dyDescent="0.3">
      <c r="A561" s="29" t="s">
        <v>1126</v>
      </c>
      <c r="B561" s="5" t="s">
        <v>1127</v>
      </c>
      <c r="C561" s="9">
        <v>42747</v>
      </c>
      <c r="D561" s="8">
        <f t="shared" si="72"/>
        <v>7.1686841575838292E-5</v>
      </c>
      <c r="E561" s="32">
        <f t="shared" si="75"/>
        <v>290123</v>
      </c>
      <c r="F561" s="10">
        <f t="shared" si="76"/>
        <v>548179</v>
      </c>
      <c r="G561" s="10">
        <f t="shared" si="77"/>
        <v>72297</v>
      </c>
      <c r="H561" s="9">
        <f t="shared" si="78"/>
        <v>3153</v>
      </c>
      <c r="I561" s="9">
        <f t="shared" si="79"/>
        <v>12804</v>
      </c>
      <c r="J561" s="9">
        <f t="shared" si="80"/>
        <v>15957</v>
      </c>
      <c r="K561" s="9">
        <f t="shared" si="73"/>
        <v>-110644</v>
      </c>
      <c r="L561" s="9">
        <f t="shared" si="74"/>
        <v>21715</v>
      </c>
    </row>
    <row r="562" spans="1:12" x14ac:dyDescent="0.3">
      <c r="A562" s="29" t="s">
        <v>1128</v>
      </c>
      <c r="B562" s="5" t="s">
        <v>1129</v>
      </c>
      <c r="C562" s="9">
        <v>22108.52</v>
      </c>
      <c r="D562" s="8">
        <f t="shared" si="72"/>
        <v>3.7076051435568636E-5</v>
      </c>
      <c r="E562" s="32">
        <f t="shared" si="75"/>
        <v>150050</v>
      </c>
      <c r="F562" s="10">
        <f t="shared" si="76"/>
        <v>283515</v>
      </c>
      <c r="G562" s="10">
        <f t="shared" si="77"/>
        <v>37391</v>
      </c>
      <c r="H562" s="9">
        <f t="shared" si="78"/>
        <v>1631</v>
      </c>
      <c r="I562" s="9">
        <f t="shared" si="79"/>
        <v>6622</v>
      </c>
      <c r="J562" s="9">
        <f t="shared" si="80"/>
        <v>8253</v>
      </c>
      <c r="K562" s="9">
        <f t="shared" si="73"/>
        <v>-57225</v>
      </c>
      <c r="L562" s="9">
        <f t="shared" si="74"/>
        <v>11231</v>
      </c>
    </row>
    <row r="563" spans="1:12" x14ac:dyDescent="0.3">
      <c r="A563" s="29" t="s">
        <v>1130</v>
      </c>
      <c r="B563" s="5" t="s">
        <v>1131</v>
      </c>
      <c r="C563" s="9">
        <v>5804.34</v>
      </c>
      <c r="D563" s="8">
        <f t="shared" si="72"/>
        <v>9.7338948237841548E-6</v>
      </c>
      <c r="E563" s="32">
        <f t="shared" si="75"/>
        <v>39394</v>
      </c>
      <c r="F563" s="10">
        <f t="shared" si="76"/>
        <v>74434</v>
      </c>
      <c r="G563" s="10">
        <f t="shared" si="77"/>
        <v>9817</v>
      </c>
      <c r="H563" s="9">
        <f t="shared" si="78"/>
        <v>428</v>
      </c>
      <c r="I563" s="9">
        <f t="shared" si="79"/>
        <v>1739</v>
      </c>
      <c r="J563" s="9">
        <f t="shared" si="80"/>
        <v>2167</v>
      </c>
      <c r="K563" s="9">
        <f t="shared" si="73"/>
        <v>-15024</v>
      </c>
      <c r="L563" s="9">
        <f t="shared" si="74"/>
        <v>2949</v>
      </c>
    </row>
    <row r="564" spans="1:12" x14ac:dyDescent="0.3">
      <c r="A564" s="29" t="s">
        <v>1132</v>
      </c>
      <c r="B564" s="5" t="s">
        <v>1133</v>
      </c>
      <c r="C564" s="9">
        <v>27353.22</v>
      </c>
      <c r="D564" s="8">
        <f t="shared" si="72"/>
        <v>4.5871428374600598E-5</v>
      </c>
      <c r="E564" s="32">
        <f t="shared" si="75"/>
        <v>185646</v>
      </c>
      <c r="F564" s="10">
        <f t="shared" si="76"/>
        <v>350772</v>
      </c>
      <c r="G564" s="10">
        <f t="shared" si="77"/>
        <v>46262</v>
      </c>
      <c r="H564" s="9">
        <f t="shared" si="78"/>
        <v>2018</v>
      </c>
      <c r="I564" s="9">
        <f t="shared" si="79"/>
        <v>8193</v>
      </c>
      <c r="J564" s="9">
        <f t="shared" si="80"/>
        <v>10211</v>
      </c>
      <c r="K564" s="9">
        <f t="shared" si="73"/>
        <v>-70800</v>
      </c>
      <c r="L564" s="9">
        <f t="shared" si="74"/>
        <v>13895</v>
      </c>
    </row>
    <row r="565" spans="1:12" x14ac:dyDescent="0.3">
      <c r="A565" s="29" t="s">
        <v>1134</v>
      </c>
      <c r="B565" s="5" t="s">
        <v>1135</v>
      </c>
      <c r="C565" s="9">
        <v>24744.71</v>
      </c>
      <c r="D565" s="8">
        <f t="shared" si="72"/>
        <v>4.1496949624770431E-5</v>
      </c>
      <c r="E565" s="32">
        <f t="shared" si="75"/>
        <v>167942</v>
      </c>
      <c r="F565" s="10">
        <f t="shared" si="76"/>
        <v>317321</v>
      </c>
      <c r="G565" s="10">
        <f t="shared" si="77"/>
        <v>41850</v>
      </c>
      <c r="H565" s="9">
        <f t="shared" si="78"/>
        <v>1825</v>
      </c>
      <c r="I565" s="9">
        <f t="shared" si="79"/>
        <v>7412</v>
      </c>
      <c r="J565" s="9">
        <f t="shared" si="80"/>
        <v>9237</v>
      </c>
      <c r="K565" s="9">
        <f t="shared" si="73"/>
        <v>-64048</v>
      </c>
      <c r="L565" s="9">
        <f t="shared" si="74"/>
        <v>12570</v>
      </c>
    </row>
    <row r="566" spans="1:12" x14ac:dyDescent="0.3">
      <c r="A566" s="29" t="s">
        <v>1136</v>
      </c>
      <c r="B566" s="5" t="s">
        <v>1137</v>
      </c>
      <c r="C566" s="9">
        <v>17962.29</v>
      </c>
      <c r="D566" s="8">
        <f t="shared" si="72"/>
        <v>3.0122811836368974E-5</v>
      </c>
      <c r="E566" s="32">
        <f t="shared" si="75"/>
        <v>121910</v>
      </c>
      <c r="F566" s="10">
        <f t="shared" si="76"/>
        <v>230345</v>
      </c>
      <c r="G566" s="10">
        <f t="shared" si="77"/>
        <v>30379</v>
      </c>
      <c r="H566" s="9">
        <f t="shared" si="78"/>
        <v>1325</v>
      </c>
      <c r="I566" s="9">
        <f t="shared" si="79"/>
        <v>5380</v>
      </c>
      <c r="J566" s="9">
        <f t="shared" si="80"/>
        <v>6705</v>
      </c>
      <c r="K566" s="9">
        <f t="shared" si="73"/>
        <v>-46493</v>
      </c>
      <c r="L566" s="9">
        <f t="shared" si="74"/>
        <v>9125</v>
      </c>
    </row>
    <row r="567" spans="1:12" x14ac:dyDescent="0.3">
      <c r="A567" s="29" t="s">
        <v>1138</v>
      </c>
      <c r="B567" s="5" t="s">
        <v>1139</v>
      </c>
      <c r="C567" s="9">
        <v>16149.11</v>
      </c>
      <c r="D567" s="8">
        <f t="shared" si="72"/>
        <v>2.7082103777125554E-5</v>
      </c>
      <c r="E567" s="32">
        <f t="shared" si="75"/>
        <v>109604</v>
      </c>
      <c r="F567" s="10">
        <f t="shared" si="76"/>
        <v>207093</v>
      </c>
      <c r="G567" s="10">
        <f t="shared" si="77"/>
        <v>27313</v>
      </c>
      <c r="H567" s="9">
        <f t="shared" si="78"/>
        <v>1191</v>
      </c>
      <c r="I567" s="9">
        <f t="shared" si="79"/>
        <v>4837</v>
      </c>
      <c r="J567" s="9">
        <f t="shared" si="80"/>
        <v>6028</v>
      </c>
      <c r="K567" s="9">
        <f t="shared" si="73"/>
        <v>-41800</v>
      </c>
      <c r="L567" s="9">
        <f t="shared" si="74"/>
        <v>8204</v>
      </c>
    </row>
    <row r="568" spans="1:12" x14ac:dyDescent="0.3">
      <c r="A568" s="29" t="s">
        <v>1140</v>
      </c>
      <c r="B568" s="5" t="s">
        <v>1141</v>
      </c>
      <c r="C568" s="9">
        <v>17506.240000000002</v>
      </c>
      <c r="D568" s="8">
        <f t="shared" si="72"/>
        <v>2.9358014678658234E-5</v>
      </c>
      <c r="E568" s="32">
        <f t="shared" si="75"/>
        <v>118814</v>
      </c>
      <c r="F568" s="10">
        <f t="shared" si="76"/>
        <v>224496</v>
      </c>
      <c r="G568" s="10">
        <f t="shared" si="77"/>
        <v>29608</v>
      </c>
      <c r="H568" s="9">
        <f t="shared" si="78"/>
        <v>1291</v>
      </c>
      <c r="I568" s="9">
        <f t="shared" si="79"/>
        <v>5244</v>
      </c>
      <c r="J568" s="9">
        <f t="shared" si="80"/>
        <v>6535</v>
      </c>
      <c r="K568" s="9">
        <f t="shared" si="73"/>
        <v>-45312</v>
      </c>
      <c r="L568" s="9">
        <f t="shared" si="74"/>
        <v>8893</v>
      </c>
    </row>
    <row r="569" spans="1:12" x14ac:dyDescent="0.3">
      <c r="A569" s="29" t="s">
        <v>1142</v>
      </c>
      <c r="B569" s="5" t="s">
        <v>1143</v>
      </c>
      <c r="C569" s="9">
        <v>5068.8</v>
      </c>
      <c r="D569" s="8">
        <f t="shared" si="72"/>
        <v>8.500392134643582E-6</v>
      </c>
      <c r="E569" s="32">
        <f t="shared" si="75"/>
        <v>34402</v>
      </c>
      <c r="F569" s="10">
        <f t="shared" si="76"/>
        <v>65001</v>
      </c>
      <c r="G569" s="10">
        <f t="shared" si="77"/>
        <v>8573</v>
      </c>
      <c r="H569" s="9">
        <f t="shared" si="78"/>
        <v>374</v>
      </c>
      <c r="I569" s="9">
        <f t="shared" si="79"/>
        <v>1518</v>
      </c>
      <c r="J569" s="9">
        <f t="shared" si="80"/>
        <v>1892</v>
      </c>
      <c r="K569" s="9">
        <f t="shared" si="73"/>
        <v>-13120</v>
      </c>
      <c r="L569" s="9">
        <f t="shared" si="74"/>
        <v>2575</v>
      </c>
    </row>
    <row r="570" spans="1:12" x14ac:dyDescent="0.3">
      <c r="A570" s="29" t="s">
        <v>1144</v>
      </c>
      <c r="B570" s="5" t="s">
        <v>1145</v>
      </c>
      <c r="C570" s="9">
        <v>2026.13</v>
      </c>
      <c r="D570" s="8">
        <f t="shared" si="72"/>
        <v>3.3978258198716461E-6</v>
      </c>
      <c r="E570" s="32">
        <f t="shared" si="75"/>
        <v>13751</v>
      </c>
      <c r="F570" s="10">
        <f t="shared" si="76"/>
        <v>25983</v>
      </c>
      <c r="G570" s="10">
        <f t="shared" si="77"/>
        <v>3427</v>
      </c>
      <c r="H570" s="9">
        <f t="shared" si="78"/>
        <v>149</v>
      </c>
      <c r="I570" s="9">
        <f t="shared" si="79"/>
        <v>607</v>
      </c>
      <c r="J570" s="9">
        <f t="shared" si="80"/>
        <v>756</v>
      </c>
      <c r="K570" s="9">
        <f t="shared" si="73"/>
        <v>-5244</v>
      </c>
      <c r="L570" s="9">
        <f t="shared" si="74"/>
        <v>1029</v>
      </c>
    </row>
    <row r="571" spans="1:12" x14ac:dyDescent="0.3">
      <c r="A571" s="29" t="s">
        <v>1146</v>
      </c>
      <c r="B571" s="5" t="s">
        <v>1147</v>
      </c>
      <c r="C571" s="9">
        <v>66.959999999999994</v>
      </c>
      <c r="D571" s="8">
        <f t="shared" si="72"/>
        <v>1.1229211200594503E-7</v>
      </c>
      <c r="E571" s="32">
        <f t="shared" si="75"/>
        <v>454</v>
      </c>
      <c r="F571" s="10">
        <f t="shared" si="76"/>
        <v>859</v>
      </c>
      <c r="G571" s="10">
        <f t="shared" si="77"/>
        <v>113</v>
      </c>
      <c r="H571" s="9">
        <f t="shared" si="78"/>
        <v>5</v>
      </c>
      <c r="I571" s="9">
        <f t="shared" si="79"/>
        <v>20</v>
      </c>
      <c r="J571" s="9">
        <f t="shared" si="80"/>
        <v>25</v>
      </c>
      <c r="K571" s="9">
        <f t="shared" si="73"/>
        <v>-173</v>
      </c>
      <c r="L571" s="9">
        <f t="shared" si="74"/>
        <v>34</v>
      </c>
    </row>
    <row r="572" spans="1:12" x14ac:dyDescent="0.3">
      <c r="A572" s="29" t="s">
        <v>1148</v>
      </c>
      <c r="B572" s="5" t="s">
        <v>1149</v>
      </c>
      <c r="C572" s="9">
        <v>35.76</v>
      </c>
      <c r="D572" s="8">
        <f t="shared" si="72"/>
        <v>5.9969622540809353E-8</v>
      </c>
      <c r="E572" s="32">
        <f t="shared" si="75"/>
        <v>243</v>
      </c>
      <c r="F572" s="10">
        <f t="shared" si="76"/>
        <v>459</v>
      </c>
      <c r="G572" s="10">
        <f t="shared" si="77"/>
        <v>60</v>
      </c>
      <c r="H572" s="9">
        <f t="shared" si="78"/>
        <v>3</v>
      </c>
      <c r="I572" s="9">
        <f t="shared" si="79"/>
        <v>11</v>
      </c>
      <c r="J572" s="9">
        <f t="shared" si="80"/>
        <v>14</v>
      </c>
      <c r="K572" s="9">
        <f t="shared" si="73"/>
        <v>-93</v>
      </c>
      <c r="L572" s="9">
        <f t="shared" si="74"/>
        <v>18</v>
      </c>
    </row>
    <row r="573" spans="1:12" x14ac:dyDescent="0.3">
      <c r="A573" s="29" t="s">
        <v>1150</v>
      </c>
      <c r="B573" s="5" t="s">
        <v>1151</v>
      </c>
      <c r="C573" s="9">
        <v>303.62</v>
      </c>
      <c r="D573" s="8">
        <f t="shared" si="72"/>
        <v>5.0917161062193899E-7</v>
      </c>
      <c r="E573" s="32">
        <f t="shared" si="75"/>
        <v>2061</v>
      </c>
      <c r="F573" s="10">
        <f t="shared" si="76"/>
        <v>3894</v>
      </c>
      <c r="G573" s="10">
        <f t="shared" si="77"/>
        <v>514</v>
      </c>
      <c r="H573" s="9">
        <f t="shared" si="78"/>
        <v>22</v>
      </c>
      <c r="I573" s="9">
        <f t="shared" si="79"/>
        <v>91</v>
      </c>
      <c r="J573" s="9">
        <f t="shared" si="80"/>
        <v>113</v>
      </c>
      <c r="K573" s="9">
        <f t="shared" si="73"/>
        <v>-786</v>
      </c>
      <c r="L573" s="9">
        <f t="shared" si="74"/>
        <v>154</v>
      </c>
    </row>
    <row r="574" spans="1:12" x14ac:dyDescent="0.3">
      <c r="A574" s="29" t="s">
        <v>1152</v>
      </c>
      <c r="B574" s="5" t="s">
        <v>1153</v>
      </c>
      <c r="C574" s="9">
        <v>481787.01</v>
      </c>
      <c r="D574" s="8">
        <f t="shared" si="72"/>
        <v>8.079581972809044E-4</v>
      </c>
      <c r="E574" s="32">
        <f t="shared" si="75"/>
        <v>3269876</v>
      </c>
      <c r="F574" s="10">
        <f t="shared" si="76"/>
        <v>6178338</v>
      </c>
      <c r="G574" s="10">
        <f t="shared" si="77"/>
        <v>814832</v>
      </c>
      <c r="H574" s="9">
        <f t="shared" si="78"/>
        <v>35537</v>
      </c>
      <c r="I574" s="9">
        <f t="shared" si="79"/>
        <v>144307</v>
      </c>
      <c r="J574" s="9">
        <f t="shared" si="80"/>
        <v>179844</v>
      </c>
      <c r="K574" s="9">
        <f t="shared" si="73"/>
        <v>-1247036</v>
      </c>
      <c r="L574" s="9">
        <f t="shared" si="74"/>
        <v>244742</v>
      </c>
    </row>
    <row r="575" spans="1:12" x14ac:dyDescent="0.3">
      <c r="A575" s="29" t="s">
        <v>1154</v>
      </c>
      <c r="B575" s="5" t="s">
        <v>1155</v>
      </c>
      <c r="C575" s="9">
        <v>833.2</v>
      </c>
      <c r="D575" s="8">
        <f t="shared" si="72"/>
        <v>1.3972787891779182E-6</v>
      </c>
      <c r="E575" s="32">
        <f t="shared" si="75"/>
        <v>5655</v>
      </c>
      <c r="F575" s="10">
        <f t="shared" si="76"/>
        <v>10685</v>
      </c>
      <c r="G575" s="10">
        <f t="shared" si="77"/>
        <v>1409</v>
      </c>
      <c r="H575" s="9">
        <f t="shared" si="78"/>
        <v>61</v>
      </c>
      <c r="I575" s="9">
        <f t="shared" si="79"/>
        <v>250</v>
      </c>
      <c r="J575" s="9">
        <f t="shared" si="80"/>
        <v>311</v>
      </c>
      <c r="K575" s="9">
        <f t="shared" si="73"/>
        <v>-2157</v>
      </c>
      <c r="L575" s="9">
        <f t="shared" si="74"/>
        <v>423</v>
      </c>
    </row>
    <row r="576" spans="1:12" x14ac:dyDescent="0.3">
      <c r="A576" s="29" t="s">
        <v>1156</v>
      </c>
      <c r="B576" s="5" t="s">
        <v>1157</v>
      </c>
      <c r="C576" s="9">
        <v>283.75</v>
      </c>
      <c r="D576" s="8">
        <f t="shared" si="72"/>
        <v>4.7584956364526437E-7</v>
      </c>
      <c r="E576" s="32">
        <f t="shared" si="75"/>
        <v>1926</v>
      </c>
      <c r="F576" s="10">
        <f t="shared" si="76"/>
        <v>3639</v>
      </c>
      <c r="G576" s="10">
        <f t="shared" si="77"/>
        <v>480</v>
      </c>
      <c r="H576" s="9">
        <f t="shared" si="78"/>
        <v>21</v>
      </c>
      <c r="I576" s="9">
        <f t="shared" si="79"/>
        <v>85</v>
      </c>
      <c r="J576" s="9">
        <f t="shared" si="80"/>
        <v>106</v>
      </c>
      <c r="K576" s="9">
        <f t="shared" si="73"/>
        <v>-734</v>
      </c>
      <c r="L576" s="9">
        <f t="shared" si="74"/>
        <v>144</v>
      </c>
    </row>
    <row r="577" spans="1:12" x14ac:dyDescent="0.3">
      <c r="A577" s="29" t="s">
        <v>1158</v>
      </c>
      <c r="B577" s="5" t="s">
        <v>1159</v>
      </c>
      <c r="C577" s="9">
        <v>428.64</v>
      </c>
      <c r="D577" s="8">
        <f t="shared" si="72"/>
        <v>7.1883050911332552E-7</v>
      </c>
      <c r="E577" s="32">
        <f t="shared" si="75"/>
        <v>2909</v>
      </c>
      <c r="F577" s="10">
        <f t="shared" si="76"/>
        <v>5497</v>
      </c>
      <c r="G577" s="10">
        <f t="shared" si="77"/>
        <v>725</v>
      </c>
      <c r="H577" s="9">
        <f t="shared" si="78"/>
        <v>32</v>
      </c>
      <c r="I577" s="9">
        <f t="shared" si="79"/>
        <v>128</v>
      </c>
      <c r="J577" s="9">
        <f t="shared" si="80"/>
        <v>160</v>
      </c>
      <c r="K577" s="9">
        <f t="shared" si="73"/>
        <v>-1109</v>
      </c>
      <c r="L577" s="9">
        <f t="shared" si="74"/>
        <v>218</v>
      </c>
    </row>
    <row r="578" spans="1:12" x14ac:dyDescent="0.3">
      <c r="A578" s="29" t="s">
        <v>1160</v>
      </c>
      <c r="B578" s="5" t="s">
        <v>1161</v>
      </c>
      <c r="C578" s="9">
        <v>484958.92</v>
      </c>
      <c r="D578" s="8">
        <f t="shared" si="72"/>
        <v>8.1327749944626847E-4</v>
      </c>
      <c r="E578" s="32">
        <f t="shared" si="75"/>
        <v>3291403</v>
      </c>
      <c r="F578" s="10">
        <f t="shared" si="76"/>
        <v>6219014</v>
      </c>
      <c r="G578" s="10">
        <f t="shared" si="77"/>
        <v>820197</v>
      </c>
      <c r="H578" s="9">
        <f t="shared" si="78"/>
        <v>35771</v>
      </c>
      <c r="I578" s="9">
        <f t="shared" si="79"/>
        <v>145257</v>
      </c>
      <c r="J578" s="9">
        <f t="shared" si="80"/>
        <v>181028</v>
      </c>
      <c r="K578" s="9">
        <f t="shared" si="73"/>
        <v>-1255246</v>
      </c>
      <c r="L578" s="9">
        <f t="shared" si="74"/>
        <v>246353</v>
      </c>
    </row>
    <row r="579" spans="1:12" x14ac:dyDescent="0.3">
      <c r="A579" s="29" t="s">
        <v>1162</v>
      </c>
      <c r="B579" s="5" t="s">
        <v>1163</v>
      </c>
      <c r="C579" s="9">
        <v>268026.08</v>
      </c>
      <c r="D579" s="8">
        <f t="shared" si="72"/>
        <v>4.4948050471735942E-4</v>
      </c>
      <c r="E579" s="32">
        <f t="shared" si="75"/>
        <v>1819086</v>
      </c>
      <c r="F579" s="10">
        <f t="shared" si="76"/>
        <v>3437112</v>
      </c>
      <c r="G579" s="10">
        <f t="shared" si="77"/>
        <v>453304</v>
      </c>
      <c r="H579" s="9">
        <f t="shared" si="78"/>
        <v>19770</v>
      </c>
      <c r="I579" s="9">
        <f t="shared" si="79"/>
        <v>80280</v>
      </c>
      <c r="J579" s="9">
        <f t="shared" si="80"/>
        <v>100050</v>
      </c>
      <c r="K579" s="9">
        <f t="shared" si="73"/>
        <v>-693747</v>
      </c>
      <c r="L579" s="9">
        <f t="shared" si="74"/>
        <v>136154</v>
      </c>
    </row>
    <row r="580" spans="1:12" x14ac:dyDescent="0.3">
      <c r="A580" s="29" t="s">
        <v>1164</v>
      </c>
      <c r="B580" s="5" t="s">
        <v>1165</v>
      </c>
      <c r="C580" s="9">
        <v>371093.74</v>
      </c>
      <c r="D580" s="8">
        <f t="shared" si="72"/>
        <v>6.2232526608101916E-4</v>
      </c>
      <c r="E580" s="32">
        <f t="shared" si="75"/>
        <v>2518603</v>
      </c>
      <c r="F580" s="10">
        <f t="shared" si="76"/>
        <v>4758830</v>
      </c>
      <c r="G580" s="10">
        <f t="shared" si="77"/>
        <v>627620</v>
      </c>
      <c r="H580" s="9">
        <f t="shared" si="78"/>
        <v>27372</v>
      </c>
      <c r="I580" s="9">
        <f t="shared" si="79"/>
        <v>111152</v>
      </c>
      <c r="J580" s="9">
        <f t="shared" si="80"/>
        <v>138524</v>
      </c>
      <c r="K580" s="9">
        <f t="shared" si="73"/>
        <v>-960523</v>
      </c>
      <c r="L580" s="9">
        <f t="shared" si="74"/>
        <v>188511</v>
      </c>
    </row>
    <row r="581" spans="1:12" x14ac:dyDescent="0.3">
      <c r="A581" s="29" t="s">
        <v>1166</v>
      </c>
      <c r="B581" s="5" t="s">
        <v>1167</v>
      </c>
      <c r="C581" s="9">
        <v>1191150.3700000001</v>
      </c>
      <c r="D581" s="8">
        <f t="shared" si="72"/>
        <v>1.9975625860806884E-3</v>
      </c>
      <c r="E581" s="32">
        <f t="shared" si="75"/>
        <v>8084306</v>
      </c>
      <c r="F581" s="10">
        <f t="shared" si="76"/>
        <v>15275069</v>
      </c>
      <c r="G581" s="10">
        <f t="shared" si="77"/>
        <v>2014557</v>
      </c>
      <c r="H581" s="9">
        <f t="shared" si="78"/>
        <v>87861</v>
      </c>
      <c r="I581" s="9">
        <f t="shared" si="79"/>
        <v>356779</v>
      </c>
      <c r="J581" s="9">
        <f t="shared" si="80"/>
        <v>444640</v>
      </c>
      <c r="K581" s="9">
        <f t="shared" si="73"/>
        <v>-3083122</v>
      </c>
      <c r="L581" s="9">
        <f t="shared" si="74"/>
        <v>605090</v>
      </c>
    </row>
    <row r="582" spans="1:12" x14ac:dyDescent="0.3">
      <c r="A582" s="29" t="s">
        <v>1168</v>
      </c>
      <c r="B582" s="5" t="s">
        <v>1169</v>
      </c>
      <c r="C582" s="9">
        <v>11079.88</v>
      </c>
      <c r="D582" s="8">
        <f t="shared" si="72"/>
        <v>1.8580990531248958E-5</v>
      </c>
      <c r="E582" s="32">
        <f t="shared" si="75"/>
        <v>75199</v>
      </c>
      <c r="F582" s="10">
        <f t="shared" si="76"/>
        <v>142086</v>
      </c>
      <c r="G582" s="10">
        <f t="shared" si="77"/>
        <v>18739</v>
      </c>
      <c r="H582" s="9">
        <f t="shared" si="78"/>
        <v>817</v>
      </c>
      <c r="I582" s="9">
        <f t="shared" si="79"/>
        <v>3319</v>
      </c>
      <c r="J582" s="9">
        <f t="shared" si="80"/>
        <v>4136</v>
      </c>
      <c r="K582" s="9">
        <f t="shared" si="73"/>
        <v>-28679</v>
      </c>
      <c r="L582" s="9">
        <f t="shared" si="74"/>
        <v>5628</v>
      </c>
    </row>
    <row r="583" spans="1:12" x14ac:dyDescent="0.3">
      <c r="A583" s="29" t="s">
        <v>1170</v>
      </c>
      <c r="B583" s="5" t="s">
        <v>1171</v>
      </c>
      <c r="C583" s="9">
        <v>673707.59</v>
      </c>
      <c r="D583" s="8">
        <f t="shared" si="72"/>
        <v>1.1298095602678508E-3</v>
      </c>
      <c r="E583" s="32">
        <f t="shared" si="75"/>
        <v>4572436</v>
      </c>
      <c r="F583" s="10">
        <f t="shared" si="76"/>
        <v>8639489</v>
      </c>
      <c r="G583" s="10">
        <f t="shared" si="77"/>
        <v>1139421</v>
      </c>
      <c r="H583" s="9">
        <f t="shared" si="78"/>
        <v>49694</v>
      </c>
      <c r="I583" s="9">
        <f t="shared" si="79"/>
        <v>201792</v>
      </c>
      <c r="J583" s="9">
        <f t="shared" si="80"/>
        <v>251486</v>
      </c>
      <c r="K583" s="9">
        <f t="shared" si="73"/>
        <v>-1743795</v>
      </c>
      <c r="L583" s="9">
        <f t="shared" si="74"/>
        <v>342235</v>
      </c>
    </row>
    <row r="584" spans="1:12" x14ac:dyDescent="0.3">
      <c r="A584" s="29" t="s">
        <v>1172</v>
      </c>
      <c r="B584" s="5" t="s">
        <v>1173</v>
      </c>
      <c r="C584" s="9">
        <v>16915.34</v>
      </c>
      <c r="D584" s="8">
        <f t="shared" ref="D584:D647" si="81">+C584/$C$2134</f>
        <v>2.8367073684268852E-5</v>
      </c>
      <c r="E584" s="32">
        <f t="shared" si="75"/>
        <v>114804</v>
      </c>
      <c r="F584" s="10">
        <f t="shared" si="76"/>
        <v>216919</v>
      </c>
      <c r="G584" s="10">
        <f t="shared" si="77"/>
        <v>28608</v>
      </c>
      <c r="H584" s="9">
        <f t="shared" si="78"/>
        <v>1248</v>
      </c>
      <c r="I584" s="9">
        <f t="shared" si="79"/>
        <v>5067</v>
      </c>
      <c r="J584" s="9">
        <f t="shared" si="80"/>
        <v>6315</v>
      </c>
      <c r="K584" s="9">
        <f t="shared" ref="K584:K647" si="82">ROUND(D584*$K$7,0)</f>
        <v>-43783</v>
      </c>
      <c r="L584" s="9">
        <f t="shared" ref="L584:L647" si="83">ROUND(D584*$L$7,0)</f>
        <v>8593</v>
      </c>
    </row>
    <row r="585" spans="1:12" x14ac:dyDescent="0.3">
      <c r="A585" s="29" t="s">
        <v>1174</v>
      </c>
      <c r="B585" s="5" t="s">
        <v>1175</v>
      </c>
      <c r="C585" s="9">
        <v>12556.83</v>
      </c>
      <c r="D585" s="8">
        <f t="shared" si="81"/>
        <v>2.1057839916362167E-5</v>
      </c>
      <c r="E585" s="32">
        <f t="shared" ref="E585:E648" si="84">ROUND(D585*$E$7,0)</f>
        <v>85223</v>
      </c>
      <c r="F585" s="10">
        <f t="shared" ref="F585:F648" si="85">+ROUND(D585*$F$7,0)</f>
        <v>161026</v>
      </c>
      <c r="G585" s="10">
        <f t="shared" ref="G585:G648" si="86">+ROUND(D585*$G$7,0)</f>
        <v>21237</v>
      </c>
      <c r="H585" s="9">
        <f t="shared" ref="H585:H648" si="87">ROUND(D585*$H$7,0)</f>
        <v>926</v>
      </c>
      <c r="I585" s="9">
        <f t="shared" ref="I585:I648" si="88">ROUND(D585*$I$7,0)</f>
        <v>3761</v>
      </c>
      <c r="J585" s="9">
        <f t="shared" ref="J585:J648" si="89">ROUND(SUM(H585:I585),0)</f>
        <v>4687</v>
      </c>
      <c r="K585" s="9">
        <f t="shared" si="82"/>
        <v>-32502</v>
      </c>
      <c r="L585" s="9">
        <f t="shared" si="83"/>
        <v>6379</v>
      </c>
    </row>
    <row r="586" spans="1:12" x14ac:dyDescent="0.3">
      <c r="A586" s="29" t="s">
        <v>1176</v>
      </c>
      <c r="B586" s="5" t="s">
        <v>1177</v>
      </c>
      <c r="C586" s="9">
        <v>28.58</v>
      </c>
      <c r="D586" s="8">
        <f t="shared" si="81"/>
        <v>4.7928741952358257E-8</v>
      </c>
      <c r="E586" s="32">
        <f t="shared" si="84"/>
        <v>194</v>
      </c>
      <c r="F586" s="10">
        <f t="shared" si="85"/>
        <v>367</v>
      </c>
      <c r="G586" s="10">
        <f t="shared" si="86"/>
        <v>48</v>
      </c>
      <c r="H586" s="9">
        <f t="shared" si="87"/>
        <v>2</v>
      </c>
      <c r="I586" s="9">
        <f t="shared" si="88"/>
        <v>9</v>
      </c>
      <c r="J586" s="9">
        <f t="shared" si="89"/>
        <v>11</v>
      </c>
      <c r="K586" s="9">
        <f t="shared" si="82"/>
        <v>-74</v>
      </c>
      <c r="L586" s="9">
        <f t="shared" si="83"/>
        <v>15</v>
      </c>
    </row>
    <row r="587" spans="1:12" x14ac:dyDescent="0.3">
      <c r="A587" s="29" t="s">
        <v>1178</v>
      </c>
      <c r="B587" s="5" t="s">
        <v>1179</v>
      </c>
      <c r="C587" s="9">
        <v>12212.37</v>
      </c>
      <c r="D587" s="8">
        <f t="shared" si="81"/>
        <v>2.0480179508632663E-5</v>
      </c>
      <c r="E587" s="32">
        <f t="shared" si="84"/>
        <v>82885</v>
      </c>
      <c r="F587" s="10">
        <f t="shared" si="85"/>
        <v>156609</v>
      </c>
      <c r="G587" s="10">
        <f t="shared" si="86"/>
        <v>20654</v>
      </c>
      <c r="H587" s="9">
        <f t="shared" si="87"/>
        <v>901</v>
      </c>
      <c r="I587" s="9">
        <f t="shared" si="88"/>
        <v>3658</v>
      </c>
      <c r="J587" s="9">
        <f t="shared" si="89"/>
        <v>4559</v>
      </c>
      <c r="K587" s="9">
        <f t="shared" si="82"/>
        <v>-31610</v>
      </c>
      <c r="L587" s="9">
        <f t="shared" si="83"/>
        <v>6204</v>
      </c>
    </row>
    <row r="588" spans="1:12" x14ac:dyDescent="0.3">
      <c r="A588" s="29" t="s">
        <v>1180</v>
      </c>
      <c r="B588" s="5" t="s">
        <v>1181</v>
      </c>
      <c r="C588" s="9">
        <v>107384.04</v>
      </c>
      <c r="D588" s="8">
        <f t="shared" si="81"/>
        <v>1.8008334300075986E-4</v>
      </c>
      <c r="E588" s="32">
        <f t="shared" si="84"/>
        <v>728813</v>
      </c>
      <c r="F588" s="10">
        <f t="shared" si="85"/>
        <v>1377071</v>
      </c>
      <c r="G588" s="10">
        <f t="shared" si="86"/>
        <v>181615</v>
      </c>
      <c r="H588" s="9">
        <f t="shared" si="87"/>
        <v>7921</v>
      </c>
      <c r="I588" s="9">
        <f t="shared" si="88"/>
        <v>32164</v>
      </c>
      <c r="J588" s="9">
        <f t="shared" si="89"/>
        <v>40085</v>
      </c>
      <c r="K588" s="9">
        <f t="shared" si="82"/>
        <v>-277948</v>
      </c>
      <c r="L588" s="9">
        <f t="shared" si="83"/>
        <v>54550</v>
      </c>
    </row>
    <row r="589" spans="1:12" x14ac:dyDescent="0.3">
      <c r="A589" s="29" t="s">
        <v>1182</v>
      </c>
      <c r="B589" s="5" t="s">
        <v>1183</v>
      </c>
      <c r="C589" s="9">
        <v>4081.15</v>
      </c>
      <c r="D589" s="8">
        <f t="shared" si="81"/>
        <v>6.844100252584567E-6</v>
      </c>
      <c r="E589" s="32">
        <f t="shared" si="84"/>
        <v>27699</v>
      </c>
      <c r="F589" s="10">
        <f t="shared" si="85"/>
        <v>52336</v>
      </c>
      <c r="G589" s="10">
        <f t="shared" si="86"/>
        <v>6902</v>
      </c>
      <c r="H589" s="9">
        <f t="shared" si="87"/>
        <v>301</v>
      </c>
      <c r="I589" s="9">
        <f t="shared" si="88"/>
        <v>1222</v>
      </c>
      <c r="J589" s="9">
        <f t="shared" si="89"/>
        <v>1523</v>
      </c>
      <c r="K589" s="9">
        <f t="shared" si="82"/>
        <v>-10563</v>
      </c>
      <c r="L589" s="9">
        <f t="shared" si="83"/>
        <v>2073</v>
      </c>
    </row>
    <row r="590" spans="1:12" x14ac:dyDescent="0.3">
      <c r="A590" s="29" t="s">
        <v>1184</v>
      </c>
      <c r="B590" s="5" t="s">
        <v>1185</v>
      </c>
      <c r="C590" s="9">
        <v>477735.17</v>
      </c>
      <c r="D590" s="8">
        <f t="shared" si="81"/>
        <v>8.0116324998236546E-4</v>
      </c>
      <c r="E590" s="32">
        <f t="shared" si="84"/>
        <v>3242376</v>
      </c>
      <c r="F590" s="10">
        <f t="shared" si="85"/>
        <v>6126378</v>
      </c>
      <c r="G590" s="10">
        <f t="shared" si="86"/>
        <v>807979</v>
      </c>
      <c r="H590" s="9">
        <f t="shared" si="87"/>
        <v>35238</v>
      </c>
      <c r="I590" s="9">
        <f t="shared" si="88"/>
        <v>143093</v>
      </c>
      <c r="J590" s="9">
        <f t="shared" si="89"/>
        <v>178331</v>
      </c>
      <c r="K590" s="9">
        <f t="shared" si="82"/>
        <v>-1236549</v>
      </c>
      <c r="L590" s="9">
        <f t="shared" si="83"/>
        <v>242684</v>
      </c>
    </row>
    <row r="591" spans="1:12" x14ac:dyDescent="0.3">
      <c r="A591" s="29" t="s">
        <v>1186</v>
      </c>
      <c r="B591" s="5" t="s">
        <v>1187</v>
      </c>
      <c r="C591" s="9">
        <v>6444.83</v>
      </c>
      <c r="D591" s="8">
        <f t="shared" si="81"/>
        <v>1.0807998390371487E-5</v>
      </c>
      <c r="E591" s="32">
        <f t="shared" si="84"/>
        <v>43741</v>
      </c>
      <c r="F591" s="10">
        <f t="shared" si="85"/>
        <v>82647</v>
      </c>
      <c r="G591" s="10">
        <f t="shared" si="86"/>
        <v>10900</v>
      </c>
      <c r="H591" s="9">
        <f t="shared" si="87"/>
        <v>475</v>
      </c>
      <c r="I591" s="9">
        <f t="shared" si="88"/>
        <v>1930</v>
      </c>
      <c r="J591" s="9">
        <f t="shared" si="89"/>
        <v>2405</v>
      </c>
      <c r="K591" s="9">
        <f t="shared" si="82"/>
        <v>-16682</v>
      </c>
      <c r="L591" s="9">
        <f t="shared" si="83"/>
        <v>3274</v>
      </c>
    </row>
    <row r="592" spans="1:12" x14ac:dyDescent="0.3">
      <c r="A592" s="29" t="s">
        <v>1188</v>
      </c>
      <c r="B592" s="5" t="s">
        <v>1189</v>
      </c>
      <c r="C592" s="9">
        <v>2954.04</v>
      </c>
      <c r="D592" s="8">
        <f t="shared" si="81"/>
        <v>4.9539335506278649E-6</v>
      </c>
      <c r="E592" s="32">
        <f t="shared" si="84"/>
        <v>20049</v>
      </c>
      <c r="F592" s="10">
        <f t="shared" si="85"/>
        <v>37882</v>
      </c>
      <c r="G592" s="10">
        <f t="shared" si="86"/>
        <v>4996</v>
      </c>
      <c r="H592" s="9">
        <f t="shared" si="87"/>
        <v>218</v>
      </c>
      <c r="I592" s="9">
        <f t="shared" si="88"/>
        <v>885</v>
      </c>
      <c r="J592" s="9">
        <f t="shared" si="89"/>
        <v>1103</v>
      </c>
      <c r="K592" s="9">
        <f t="shared" si="82"/>
        <v>-7646</v>
      </c>
      <c r="L592" s="9">
        <f t="shared" si="83"/>
        <v>1501</v>
      </c>
    </row>
    <row r="593" spans="1:12" x14ac:dyDescent="0.3">
      <c r="A593" s="29" t="s">
        <v>1190</v>
      </c>
      <c r="B593" s="5" t="s">
        <v>1191</v>
      </c>
      <c r="C593" s="9">
        <v>6952.34</v>
      </c>
      <c r="D593" s="8">
        <f t="shared" si="81"/>
        <v>1.1659094115642352E-5</v>
      </c>
      <c r="E593" s="32">
        <f t="shared" si="84"/>
        <v>47185</v>
      </c>
      <c r="F593" s="10">
        <f t="shared" si="85"/>
        <v>89155</v>
      </c>
      <c r="G593" s="10">
        <f t="shared" si="86"/>
        <v>11758</v>
      </c>
      <c r="H593" s="9">
        <f t="shared" si="87"/>
        <v>513</v>
      </c>
      <c r="I593" s="9">
        <f t="shared" si="88"/>
        <v>2082</v>
      </c>
      <c r="J593" s="9">
        <f t="shared" si="89"/>
        <v>2595</v>
      </c>
      <c r="K593" s="9">
        <f t="shared" si="82"/>
        <v>-17995</v>
      </c>
      <c r="L593" s="9">
        <f t="shared" si="83"/>
        <v>3532</v>
      </c>
    </row>
    <row r="594" spans="1:12" x14ac:dyDescent="0.3">
      <c r="A594" s="29" t="s">
        <v>1192</v>
      </c>
      <c r="B594" s="5" t="s">
        <v>1193</v>
      </c>
      <c r="C594" s="9">
        <v>6530.56</v>
      </c>
      <c r="D594" s="8">
        <f t="shared" si="81"/>
        <v>1.0951767846199887E-5</v>
      </c>
      <c r="E594" s="32">
        <f t="shared" si="84"/>
        <v>44323</v>
      </c>
      <c r="F594" s="10">
        <f t="shared" si="85"/>
        <v>83747</v>
      </c>
      <c r="G594" s="10">
        <f t="shared" si="86"/>
        <v>11045</v>
      </c>
      <c r="H594" s="9">
        <f t="shared" si="87"/>
        <v>482</v>
      </c>
      <c r="I594" s="9">
        <f t="shared" si="88"/>
        <v>1956</v>
      </c>
      <c r="J594" s="9">
        <f t="shared" si="89"/>
        <v>2438</v>
      </c>
      <c r="K594" s="9">
        <f t="shared" si="82"/>
        <v>-16903</v>
      </c>
      <c r="L594" s="9">
        <f t="shared" si="83"/>
        <v>3317</v>
      </c>
    </row>
    <row r="595" spans="1:12" x14ac:dyDescent="0.3">
      <c r="A595" s="29" t="s">
        <v>1194</v>
      </c>
      <c r="B595" s="5" t="s">
        <v>1195</v>
      </c>
      <c r="C595" s="9">
        <v>18011.310000000001</v>
      </c>
      <c r="D595" s="8">
        <f t="shared" si="81"/>
        <v>3.0205018516932467E-5</v>
      </c>
      <c r="E595" s="32">
        <f t="shared" si="84"/>
        <v>122242</v>
      </c>
      <c r="F595" s="10">
        <f t="shared" si="85"/>
        <v>230973</v>
      </c>
      <c r="G595" s="10">
        <f t="shared" si="86"/>
        <v>30462</v>
      </c>
      <c r="H595" s="9">
        <f t="shared" si="87"/>
        <v>1329</v>
      </c>
      <c r="I595" s="9">
        <f t="shared" si="88"/>
        <v>5395</v>
      </c>
      <c r="J595" s="9">
        <f t="shared" si="89"/>
        <v>6724</v>
      </c>
      <c r="K595" s="9">
        <f t="shared" si="82"/>
        <v>-46620</v>
      </c>
      <c r="L595" s="9">
        <f t="shared" si="83"/>
        <v>9150</v>
      </c>
    </row>
    <row r="596" spans="1:12" x14ac:dyDescent="0.3">
      <c r="A596" s="29" t="s">
        <v>1196</v>
      </c>
      <c r="B596" s="5" t="s">
        <v>1197</v>
      </c>
      <c r="C596" s="9">
        <v>5399.65</v>
      </c>
      <c r="D596" s="8">
        <f t="shared" si="81"/>
        <v>9.0552285333467899E-6</v>
      </c>
      <c r="E596" s="32">
        <f t="shared" si="84"/>
        <v>36647</v>
      </c>
      <c r="F596" s="10">
        <f t="shared" si="85"/>
        <v>69244</v>
      </c>
      <c r="G596" s="10">
        <f t="shared" si="86"/>
        <v>9132</v>
      </c>
      <c r="H596" s="9">
        <f t="shared" si="87"/>
        <v>398</v>
      </c>
      <c r="I596" s="9">
        <f t="shared" si="88"/>
        <v>1617</v>
      </c>
      <c r="J596" s="9">
        <f t="shared" si="89"/>
        <v>2015</v>
      </c>
      <c r="K596" s="9">
        <f t="shared" si="82"/>
        <v>-13976</v>
      </c>
      <c r="L596" s="9">
        <f t="shared" si="83"/>
        <v>2743</v>
      </c>
    </row>
    <row r="597" spans="1:12" x14ac:dyDescent="0.3">
      <c r="A597" s="29" t="s">
        <v>1198</v>
      </c>
      <c r="B597" s="5" t="s">
        <v>1199</v>
      </c>
      <c r="C597" s="9">
        <v>50436.08</v>
      </c>
      <c r="D597" s="8">
        <f t="shared" si="81"/>
        <v>8.4581450784062187E-5</v>
      </c>
      <c r="E597" s="32">
        <f t="shared" si="84"/>
        <v>342308</v>
      </c>
      <c r="F597" s="10">
        <f t="shared" si="85"/>
        <v>646782</v>
      </c>
      <c r="G597" s="10">
        <f t="shared" si="86"/>
        <v>85301</v>
      </c>
      <c r="H597" s="9">
        <f t="shared" si="87"/>
        <v>3720</v>
      </c>
      <c r="I597" s="9">
        <f t="shared" si="88"/>
        <v>15107</v>
      </c>
      <c r="J597" s="9">
        <f t="shared" si="89"/>
        <v>18827</v>
      </c>
      <c r="K597" s="9">
        <f t="shared" si="82"/>
        <v>-130547</v>
      </c>
      <c r="L597" s="9">
        <f t="shared" si="83"/>
        <v>25621</v>
      </c>
    </row>
    <row r="598" spans="1:12" x14ac:dyDescent="0.3">
      <c r="A598" s="29" t="s">
        <v>1200</v>
      </c>
      <c r="B598" s="5" t="s">
        <v>1201</v>
      </c>
      <c r="C598" s="9">
        <v>646.58000000000004</v>
      </c>
      <c r="D598" s="8">
        <f t="shared" si="81"/>
        <v>1.0843165140502381E-6</v>
      </c>
      <c r="E598" s="32">
        <f t="shared" si="84"/>
        <v>4388</v>
      </c>
      <c r="F598" s="10">
        <f t="shared" si="85"/>
        <v>8292</v>
      </c>
      <c r="G598" s="10">
        <f t="shared" si="86"/>
        <v>1094</v>
      </c>
      <c r="H598" s="9">
        <f t="shared" si="87"/>
        <v>48</v>
      </c>
      <c r="I598" s="9">
        <f t="shared" si="88"/>
        <v>194</v>
      </c>
      <c r="J598" s="9">
        <f t="shared" si="89"/>
        <v>242</v>
      </c>
      <c r="K598" s="9">
        <f t="shared" si="82"/>
        <v>-1674</v>
      </c>
      <c r="L598" s="9">
        <f t="shared" si="83"/>
        <v>328</v>
      </c>
    </row>
    <row r="599" spans="1:12" x14ac:dyDescent="0.3">
      <c r="A599" s="29" t="s">
        <v>1202</v>
      </c>
      <c r="B599" s="5" t="s">
        <v>1203</v>
      </c>
      <c r="C599" s="9">
        <v>1917.27</v>
      </c>
      <c r="D599" s="8">
        <f t="shared" si="81"/>
        <v>3.2152672877186117E-6</v>
      </c>
      <c r="E599" s="32">
        <f t="shared" si="84"/>
        <v>13012</v>
      </c>
      <c r="F599" s="10">
        <f t="shared" si="85"/>
        <v>24587</v>
      </c>
      <c r="G599" s="10">
        <f t="shared" si="86"/>
        <v>3243</v>
      </c>
      <c r="H599" s="9">
        <f t="shared" si="87"/>
        <v>141</v>
      </c>
      <c r="I599" s="9">
        <f t="shared" si="88"/>
        <v>574</v>
      </c>
      <c r="J599" s="9">
        <f t="shared" si="89"/>
        <v>715</v>
      </c>
      <c r="K599" s="9">
        <f t="shared" si="82"/>
        <v>-4963</v>
      </c>
      <c r="L599" s="9">
        <f t="shared" si="83"/>
        <v>974</v>
      </c>
    </row>
    <row r="600" spans="1:12" x14ac:dyDescent="0.3">
      <c r="A600" s="29" t="s">
        <v>1204</v>
      </c>
      <c r="B600" s="5" t="s">
        <v>1205</v>
      </c>
      <c r="C600" s="9">
        <v>1947.75</v>
      </c>
      <c r="D600" s="8">
        <f t="shared" si="81"/>
        <v>3.2663823351191671E-6</v>
      </c>
      <c r="E600" s="32">
        <f t="shared" si="84"/>
        <v>13219</v>
      </c>
      <c r="F600" s="10">
        <f t="shared" si="85"/>
        <v>24978</v>
      </c>
      <c r="G600" s="10">
        <f t="shared" si="86"/>
        <v>3294</v>
      </c>
      <c r="H600" s="9">
        <f t="shared" si="87"/>
        <v>144</v>
      </c>
      <c r="I600" s="9">
        <f t="shared" si="88"/>
        <v>583</v>
      </c>
      <c r="J600" s="9">
        <f t="shared" si="89"/>
        <v>727</v>
      </c>
      <c r="K600" s="9">
        <f t="shared" si="82"/>
        <v>-5041</v>
      </c>
      <c r="L600" s="9">
        <f t="shared" si="83"/>
        <v>989</v>
      </c>
    </row>
    <row r="601" spans="1:12" x14ac:dyDescent="0.3">
      <c r="A601" s="29" t="s">
        <v>1206</v>
      </c>
      <c r="B601" s="5" t="s">
        <v>1207</v>
      </c>
      <c r="C601" s="9">
        <v>445.66</v>
      </c>
      <c r="D601" s="8">
        <f t="shared" si="81"/>
        <v>7.4737309791770415E-7</v>
      </c>
      <c r="E601" s="32">
        <f t="shared" si="84"/>
        <v>3025</v>
      </c>
      <c r="F601" s="10">
        <f t="shared" si="85"/>
        <v>5715</v>
      </c>
      <c r="G601" s="10">
        <f t="shared" si="86"/>
        <v>754</v>
      </c>
      <c r="H601" s="9">
        <f t="shared" si="87"/>
        <v>33</v>
      </c>
      <c r="I601" s="9">
        <f t="shared" si="88"/>
        <v>133</v>
      </c>
      <c r="J601" s="9">
        <f t="shared" si="89"/>
        <v>166</v>
      </c>
      <c r="K601" s="9">
        <f t="shared" si="82"/>
        <v>-1154</v>
      </c>
      <c r="L601" s="9">
        <f t="shared" si="83"/>
        <v>226</v>
      </c>
    </row>
    <row r="602" spans="1:12" x14ac:dyDescent="0.3">
      <c r="A602" s="29" t="s">
        <v>1208</v>
      </c>
      <c r="B602" s="5" t="s">
        <v>1209</v>
      </c>
      <c r="C602" s="9">
        <v>422.97</v>
      </c>
      <c r="D602" s="8">
        <f t="shared" si="81"/>
        <v>7.0932190285475764E-7</v>
      </c>
      <c r="E602" s="32">
        <f t="shared" si="84"/>
        <v>2871</v>
      </c>
      <c r="F602" s="10">
        <f t="shared" si="85"/>
        <v>5424</v>
      </c>
      <c r="G602" s="10">
        <f t="shared" si="86"/>
        <v>715</v>
      </c>
      <c r="H602" s="9">
        <f t="shared" si="87"/>
        <v>31</v>
      </c>
      <c r="I602" s="9">
        <f t="shared" si="88"/>
        <v>127</v>
      </c>
      <c r="J602" s="9">
        <f t="shared" si="89"/>
        <v>158</v>
      </c>
      <c r="K602" s="9">
        <f t="shared" si="82"/>
        <v>-1095</v>
      </c>
      <c r="L602" s="9">
        <f t="shared" si="83"/>
        <v>215</v>
      </c>
    </row>
    <row r="603" spans="1:12" x14ac:dyDescent="0.3">
      <c r="A603" s="29" t="s">
        <v>1210</v>
      </c>
      <c r="B603" s="5" t="s">
        <v>1211</v>
      </c>
      <c r="C603" s="9">
        <v>58664.54</v>
      </c>
      <c r="D603" s="8">
        <f t="shared" si="81"/>
        <v>9.8380601798943296E-5</v>
      </c>
      <c r="E603" s="32">
        <f t="shared" si="84"/>
        <v>398155</v>
      </c>
      <c r="F603" s="10">
        <f t="shared" si="85"/>
        <v>752302</v>
      </c>
      <c r="G603" s="10">
        <f t="shared" si="86"/>
        <v>99218</v>
      </c>
      <c r="H603" s="9">
        <f t="shared" si="87"/>
        <v>4327</v>
      </c>
      <c r="I603" s="9">
        <f t="shared" si="88"/>
        <v>17571</v>
      </c>
      <c r="J603" s="9">
        <f t="shared" si="89"/>
        <v>21898</v>
      </c>
      <c r="K603" s="9">
        <f t="shared" si="82"/>
        <v>-151845</v>
      </c>
      <c r="L603" s="9">
        <f t="shared" si="83"/>
        <v>29801</v>
      </c>
    </row>
    <row r="604" spans="1:12" x14ac:dyDescent="0.3">
      <c r="A604" s="29" t="s">
        <v>1212</v>
      </c>
      <c r="B604" s="5" t="s">
        <v>1213</v>
      </c>
      <c r="C604" s="9">
        <v>570627.51</v>
      </c>
      <c r="D604" s="8">
        <f t="shared" si="81"/>
        <v>9.5694397052857702E-4</v>
      </c>
      <c r="E604" s="32">
        <f t="shared" si="84"/>
        <v>3872834</v>
      </c>
      <c r="F604" s="10">
        <f t="shared" si="85"/>
        <v>7317611</v>
      </c>
      <c r="G604" s="10">
        <f t="shared" si="86"/>
        <v>965085</v>
      </c>
      <c r="H604" s="9">
        <f t="shared" si="87"/>
        <v>42090</v>
      </c>
      <c r="I604" s="9">
        <f t="shared" si="88"/>
        <v>170917</v>
      </c>
      <c r="J604" s="9">
        <f t="shared" si="89"/>
        <v>213007</v>
      </c>
      <c r="K604" s="9">
        <f t="shared" si="82"/>
        <v>-1476987</v>
      </c>
      <c r="L604" s="9">
        <f t="shared" si="83"/>
        <v>289872</v>
      </c>
    </row>
    <row r="605" spans="1:12" x14ac:dyDescent="0.3">
      <c r="A605" s="29" t="s">
        <v>1214</v>
      </c>
      <c r="B605" s="5" t="s">
        <v>1215</v>
      </c>
      <c r="C605" s="9">
        <v>285787.98</v>
      </c>
      <c r="D605" s="8">
        <f t="shared" si="81"/>
        <v>4.7926726194911557E-4</v>
      </c>
      <c r="E605" s="32">
        <f t="shared" si="84"/>
        <v>1939635</v>
      </c>
      <c r="F605" s="10">
        <f t="shared" si="85"/>
        <v>3664887</v>
      </c>
      <c r="G605" s="10">
        <f t="shared" si="86"/>
        <v>483345</v>
      </c>
      <c r="H605" s="9">
        <f t="shared" si="87"/>
        <v>21080</v>
      </c>
      <c r="I605" s="9">
        <f t="shared" si="88"/>
        <v>85600</v>
      </c>
      <c r="J605" s="9">
        <f t="shared" si="89"/>
        <v>106680</v>
      </c>
      <c r="K605" s="9">
        <f t="shared" si="82"/>
        <v>-739721</v>
      </c>
      <c r="L605" s="9">
        <f t="shared" si="83"/>
        <v>145177</v>
      </c>
    </row>
    <row r="606" spans="1:12" x14ac:dyDescent="0.3">
      <c r="A606" s="29" t="s">
        <v>1216</v>
      </c>
      <c r="B606" s="5" t="s">
        <v>1217</v>
      </c>
      <c r="C606" s="9">
        <v>2201301.64</v>
      </c>
      <c r="D606" s="8">
        <f t="shared" si="81"/>
        <v>3.691589162451471E-3</v>
      </c>
      <c r="E606" s="32">
        <f t="shared" si="84"/>
        <v>14940176</v>
      </c>
      <c r="F606" s="10">
        <f t="shared" si="85"/>
        <v>28229043</v>
      </c>
      <c r="G606" s="10">
        <f t="shared" si="86"/>
        <v>3722996</v>
      </c>
      <c r="H606" s="9">
        <f t="shared" si="87"/>
        <v>162371</v>
      </c>
      <c r="I606" s="9">
        <f t="shared" si="88"/>
        <v>659344</v>
      </c>
      <c r="J606" s="9">
        <f t="shared" si="89"/>
        <v>821715</v>
      </c>
      <c r="K606" s="9">
        <f t="shared" si="82"/>
        <v>-5697753</v>
      </c>
      <c r="L606" s="9">
        <f t="shared" si="83"/>
        <v>1118234</v>
      </c>
    </row>
    <row r="607" spans="1:12" x14ac:dyDescent="0.3">
      <c r="A607" s="29" t="s">
        <v>1218</v>
      </c>
      <c r="B607" s="5" t="s">
        <v>1219</v>
      </c>
      <c r="C607" s="9">
        <v>777014.53</v>
      </c>
      <c r="D607" s="8">
        <f t="shared" si="81"/>
        <v>1.3030555948776396E-3</v>
      </c>
      <c r="E607" s="32">
        <f t="shared" si="84"/>
        <v>5273577</v>
      </c>
      <c r="F607" s="10">
        <f t="shared" si="85"/>
        <v>9964276</v>
      </c>
      <c r="G607" s="10">
        <f t="shared" si="86"/>
        <v>1314141</v>
      </c>
      <c r="H607" s="9">
        <f t="shared" si="87"/>
        <v>57314</v>
      </c>
      <c r="I607" s="9">
        <f t="shared" si="88"/>
        <v>232735</v>
      </c>
      <c r="J607" s="9">
        <f t="shared" si="89"/>
        <v>290049</v>
      </c>
      <c r="K607" s="9">
        <f t="shared" si="82"/>
        <v>-2011190</v>
      </c>
      <c r="L607" s="9">
        <f t="shared" si="83"/>
        <v>394714</v>
      </c>
    </row>
    <row r="608" spans="1:12" x14ac:dyDescent="0.3">
      <c r="A608" s="29" t="s">
        <v>1220</v>
      </c>
      <c r="B608" s="5" t="s">
        <v>1221</v>
      </c>
      <c r="C608" s="9">
        <v>415202.07</v>
      </c>
      <c r="D608" s="8">
        <f t="shared" si="81"/>
        <v>6.9629506197043355E-4</v>
      </c>
      <c r="E608" s="32">
        <f t="shared" si="84"/>
        <v>2817965</v>
      </c>
      <c r="F608" s="10">
        <f t="shared" si="85"/>
        <v>5324467</v>
      </c>
      <c r="G608" s="10">
        <f t="shared" si="86"/>
        <v>702219</v>
      </c>
      <c r="H608" s="9">
        <f t="shared" si="87"/>
        <v>30626</v>
      </c>
      <c r="I608" s="9">
        <f t="shared" si="88"/>
        <v>124363</v>
      </c>
      <c r="J608" s="9">
        <f t="shared" si="89"/>
        <v>154989</v>
      </c>
      <c r="K608" s="9">
        <f t="shared" si="82"/>
        <v>-1074691</v>
      </c>
      <c r="L608" s="9">
        <f t="shared" si="83"/>
        <v>210918</v>
      </c>
    </row>
    <row r="609" spans="1:12" x14ac:dyDescent="0.3">
      <c r="A609" s="29" t="s">
        <v>1222</v>
      </c>
      <c r="B609" s="5" t="s">
        <v>1223</v>
      </c>
      <c r="C609" s="9">
        <v>100753.65</v>
      </c>
      <c r="D609" s="8">
        <f t="shared" si="81"/>
        <v>1.6896415995830023E-4</v>
      </c>
      <c r="E609" s="32">
        <f t="shared" si="84"/>
        <v>683812</v>
      </c>
      <c r="F609" s="10">
        <f t="shared" si="85"/>
        <v>1292044</v>
      </c>
      <c r="G609" s="10">
        <f t="shared" si="86"/>
        <v>170402</v>
      </c>
      <c r="H609" s="9">
        <f t="shared" si="87"/>
        <v>7432</v>
      </c>
      <c r="I609" s="9">
        <f t="shared" si="88"/>
        <v>30178</v>
      </c>
      <c r="J609" s="9">
        <f t="shared" si="89"/>
        <v>37610</v>
      </c>
      <c r="K609" s="9">
        <f t="shared" si="82"/>
        <v>-260786</v>
      </c>
      <c r="L609" s="9">
        <f t="shared" si="83"/>
        <v>51182</v>
      </c>
    </row>
    <row r="610" spans="1:12" x14ac:dyDescent="0.3">
      <c r="A610" s="29" t="s">
        <v>1224</v>
      </c>
      <c r="B610" s="5" t="s">
        <v>1225</v>
      </c>
      <c r="C610" s="9">
        <v>21589.34</v>
      </c>
      <c r="D610" s="8">
        <f t="shared" si="81"/>
        <v>3.6205385086834372E-5</v>
      </c>
      <c r="E610" s="32">
        <f t="shared" si="84"/>
        <v>146526</v>
      </c>
      <c r="F610" s="10">
        <f t="shared" si="85"/>
        <v>276857</v>
      </c>
      <c r="G610" s="10">
        <f t="shared" si="86"/>
        <v>36513</v>
      </c>
      <c r="H610" s="9">
        <f t="shared" si="87"/>
        <v>1592</v>
      </c>
      <c r="I610" s="9">
        <f t="shared" si="88"/>
        <v>6467</v>
      </c>
      <c r="J610" s="9">
        <f t="shared" si="89"/>
        <v>8059</v>
      </c>
      <c r="K610" s="9">
        <f t="shared" si="82"/>
        <v>-55881</v>
      </c>
      <c r="L610" s="9">
        <f t="shared" si="83"/>
        <v>10967</v>
      </c>
    </row>
    <row r="611" spans="1:12" x14ac:dyDescent="0.3">
      <c r="A611" s="29" t="s">
        <v>1226</v>
      </c>
      <c r="B611" s="5" t="s">
        <v>1227</v>
      </c>
      <c r="C611" s="9">
        <v>84.6</v>
      </c>
      <c r="D611" s="8">
        <f t="shared" si="81"/>
        <v>1.4187444258815634E-7</v>
      </c>
      <c r="E611" s="32">
        <f t="shared" si="84"/>
        <v>574</v>
      </c>
      <c r="F611" s="10">
        <f t="shared" si="85"/>
        <v>1085</v>
      </c>
      <c r="G611" s="10">
        <f t="shared" si="86"/>
        <v>143</v>
      </c>
      <c r="H611" s="9">
        <f t="shared" si="87"/>
        <v>6</v>
      </c>
      <c r="I611" s="9">
        <f t="shared" si="88"/>
        <v>25</v>
      </c>
      <c r="J611" s="9">
        <f t="shared" si="89"/>
        <v>31</v>
      </c>
      <c r="K611" s="9">
        <f t="shared" si="82"/>
        <v>-219</v>
      </c>
      <c r="L611" s="9">
        <f t="shared" si="83"/>
        <v>43</v>
      </c>
    </row>
    <row r="612" spans="1:12" x14ac:dyDescent="0.3">
      <c r="A612" s="29" t="s">
        <v>1228</v>
      </c>
      <c r="B612" s="5" t="s">
        <v>1229</v>
      </c>
      <c r="C612" s="9">
        <v>383135.86</v>
      </c>
      <c r="D612" s="8">
        <f t="shared" si="81"/>
        <v>6.4251993585146472E-4</v>
      </c>
      <c r="E612" s="32">
        <f t="shared" si="84"/>
        <v>2600333</v>
      </c>
      <c r="F612" s="10">
        <f t="shared" si="85"/>
        <v>4913256</v>
      </c>
      <c r="G612" s="10">
        <f t="shared" si="86"/>
        <v>647986</v>
      </c>
      <c r="H612" s="9">
        <f t="shared" si="87"/>
        <v>28261</v>
      </c>
      <c r="I612" s="9">
        <f t="shared" si="88"/>
        <v>114759</v>
      </c>
      <c r="J612" s="9">
        <f t="shared" si="89"/>
        <v>143020</v>
      </c>
      <c r="K612" s="9">
        <f t="shared" si="82"/>
        <v>-991692</v>
      </c>
      <c r="L612" s="9">
        <f t="shared" si="83"/>
        <v>194628</v>
      </c>
    </row>
    <row r="613" spans="1:12" x14ac:dyDescent="0.3">
      <c r="A613" s="29" t="s">
        <v>1230</v>
      </c>
      <c r="B613" s="5" t="s">
        <v>1231</v>
      </c>
      <c r="C613" s="9">
        <v>8343.64</v>
      </c>
      <c r="D613" s="8">
        <f t="shared" si="81"/>
        <v>1.3992308205156559E-5</v>
      </c>
      <c r="E613" s="32">
        <f t="shared" si="84"/>
        <v>56628</v>
      </c>
      <c r="F613" s="10">
        <f t="shared" si="85"/>
        <v>106997</v>
      </c>
      <c r="G613" s="10">
        <f t="shared" si="86"/>
        <v>14111</v>
      </c>
      <c r="H613" s="9">
        <f t="shared" si="87"/>
        <v>615</v>
      </c>
      <c r="I613" s="9">
        <f t="shared" si="88"/>
        <v>2499</v>
      </c>
      <c r="J613" s="9">
        <f t="shared" si="89"/>
        <v>3114</v>
      </c>
      <c r="K613" s="9">
        <f t="shared" si="82"/>
        <v>-21596</v>
      </c>
      <c r="L613" s="9">
        <f t="shared" si="83"/>
        <v>4238</v>
      </c>
    </row>
    <row r="614" spans="1:12" x14ac:dyDescent="0.3">
      <c r="A614" s="29" t="s">
        <v>1232</v>
      </c>
      <c r="B614" s="5" t="s">
        <v>1233</v>
      </c>
      <c r="C614" s="9">
        <v>1085531.92</v>
      </c>
      <c r="D614" s="8">
        <f t="shared" si="81"/>
        <v>1.8204401425727084E-3</v>
      </c>
      <c r="E614" s="32">
        <f t="shared" si="84"/>
        <v>7367476</v>
      </c>
      <c r="F614" s="10">
        <f t="shared" si="85"/>
        <v>13920640</v>
      </c>
      <c r="G614" s="10">
        <f t="shared" si="86"/>
        <v>1835928</v>
      </c>
      <c r="H614" s="9">
        <f t="shared" si="87"/>
        <v>80070</v>
      </c>
      <c r="I614" s="9">
        <f t="shared" si="88"/>
        <v>325143</v>
      </c>
      <c r="J614" s="9">
        <f t="shared" si="89"/>
        <v>405213</v>
      </c>
      <c r="K614" s="9">
        <f t="shared" si="82"/>
        <v>-2809743</v>
      </c>
      <c r="L614" s="9">
        <f t="shared" si="83"/>
        <v>551437</v>
      </c>
    </row>
    <row r="615" spans="1:12" x14ac:dyDescent="0.3">
      <c r="A615" s="29" t="s">
        <v>1234</v>
      </c>
      <c r="B615" s="5" t="s">
        <v>1235</v>
      </c>
      <c r="C615" s="9">
        <v>16356.37</v>
      </c>
      <c r="D615" s="8">
        <f t="shared" si="81"/>
        <v>2.7429679391437861E-5</v>
      </c>
      <c r="E615" s="32">
        <f t="shared" si="84"/>
        <v>111010</v>
      </c>
      <c r="F615" s="10">
        <f t="shared" si="85"/>
        <v>209751</v>
      </c>
      <c r="G615" s="10">
        <f t="shared" si="86"/>
        <v>27663</v>
      </c>
      <c r="H615" s="9">
        <f t="shared" si="87"/>
        <v>1206</v>
      </c>
      <c r="I615" s="9">
        <f t="shared" si="88"/>
        <v>4899</v>
      </c>
      <c r="J615" s="9">
        <f t="shared" si="89"/>
        <v>6105</v>
      </c>
      <c r="K615" s="9">
        <f t="shared" si="82"/>
        <v>-42336</v>
      </c>
      <c r="L615" s="9">
        <f t="shared" si="83"/>
        <v>8309</v>
      </c>
    </row>
    <row r="616" spans="1:12" x14ac:dyDescent="0.3">
      <c r="A616" s="29" t="s">
        <v>1236</v>
      </c>
      <c r="B616" s="5" t="s">
        <v>1237</v>
      </c>
      <c r="C616" s="9">
        <v>114766.75</v>
      </c>
      <c r="D616" s="8">
        <f t="shared" si="81"/>
        <v>1.9246416884047629E-4</v>
      </c>
      <c r="E616" s="32">
        <f t="shared" si="84"/>
        <v>778919</v>
      </c>
      <c r="F616" s="10">
        <f t="shared" si="85"/>
        <v>1471745</v>
      </c>
      <c r="G616" s="10">
        <f t="shared" si="86"/>
        <v>194102</v>
      </c>
      <c r="H616" s="9">
        <f t="shared" si="87"/>
        <v>8465</v>
      </c>
      <c r="I616" s="9">
        <f t="shared" si="88"/>
        <v>34375</v>
      </c>
      <c r="J616" s="9">
        <f t="shared" si="89"/>
        <v>42840</v>
      </c>
      <c r="K616" s="9">
        <f t="shared" si="82"/>
        <v>-297057</v>
      </c>
      <c r="L616" s="9">
        <f t="shared" si="83"/>
        <v>58300</v>
      </c>
    </row>
    <row r="617" spans="1:12" x14ac:dyDescent="0.3">
      <c r="A617" s="29" t="s">
        <v>1238</v>
      </c>
      <c r="B617" s="5" t="s">
        <v>1239</v>
      </c>
      <c r="C617" s="9">
        <v>4201.29</v>
      </c>
      <c r="D617" s="8">
        <f t="shared" si="81"/>
        <v>7.0455753770826881E-6</v>
      </c>
      <c r="E617" s="32">
        <f t="shared" si="84"/>
        <v>28514</v>
      </c>
      <c r="F617" s="10">
        <f t="shared" si="85"/>
        <v>53876</v>
      </c>
      <c r="G617" s="10">
        <f t="shared" si="86"/>
        <v>7106</v>
      </c>
      <c r="H617" s="9">
        <f t="shared" si="87"/>
        <v>310</v>
      </c>
      <c r="I617" s="9">
        <f t="shared" si="88"/>
        <v>1258</v>
      </c>
      <c r="J617" s="9">
        <f t="shared" si="89"/>
        <v>1568</v>
      </c>
      <c r="K617" s="9">
        <f t="shared" si="82"/>
        <v>-10874</v>
      </c>
      <c r="L617" s="9">
        <f t="shared" si="83"/>
        <v>2134</v>
      </c>
    </row>
    <row r="618" spans="1:12" x14ac:dyDescent="0.3">
      <c r="A618" s="29" t="s">
        <v>1240</v>
      </c>
      <c r="B618" s="5" t="s">
        <v>1241</v>
      </c>
      <c r="C618" s="9">
        <v>29246.61</v>
      </c>
      <c r="D618" s="8">
        <f t="shared" si="81"/>
        <v>4.904664883384397E-5</v>
      </c>
      <c r="E618" s="32">
        <f t="shared" si="84"/>
        <v>198496</v>
      </c>
      <c r="F618" s="10">
        <f t="shared" si="85"/>
        <v>375053</v>
      </c>
      <c r="G618" s="10">
        <f t="shared" si="86"/>
        <v>49464</v>
      </c>
      <c r="H618" s="9">
        <f t="shared" si="87"/>
        <v>2157</v>
      </c>
      <c r="I618" s="9">
        <f t="shared" si="88"/>
        <v>8760</v>
      </c>
      <c r="J618" s="9">
        <f t="shared" si="89"/>
        <v>10917</v>
      </c>
      <c r="K618" s="9">
        <f t="shared" si="82"/>
        <v>-75701</v>
      </c>
      <c r="L618" s="9">
        <f t="shared" si="83"/>
        <v>14857</v>
      </c>
    </row>
    <row r="619" spans="1:12" x14ac:dyDescent="0.3">
      <c r="A619" s="29" t="s">
        <v>1242</v>
      </c>
      <c r="B619" s="5" t="s">
        <v>1243</v>
      </c>
      <c r="C619" s="9">
        <v>11109.46</v>
      </c>
      <c r="D619" s="8">
        <f t="shared" si="81"/>
        <v>1.8630596276068786E-5</v>
      </c>
      <c r="E619" s="32">
        <f t="shared" si="84"/>
        <v>75400</v>
      </c>
      <c r="F619" s="10">
        <f t="shared" si="85"/>
        <v>142465</v>
      </c>
      <c r="G619" s="10">
        <f t="shared" si="86"/>
        <v>18789</v>
      </c>
      <c r="H619" s="9">
        <f t="shared" si="87"/>
        <v>819</v>
      </c>
      <c r="I619" s="9">
        <f t="shared" si="88"/>
        <v>3328</v>
      </c>
      <c r="J619" s="9">
        <f t="shared" si="89"/>
        <v>4147</v>
      </c>
      <c r="K619" s="9">
        <f t="shared" si="82"/>
        <v>-28755</v>
      </c>
      <c r="L619" s="9">
        <f t="shared" si="83"/>
        <v>5643</v>
      </c>
    </row>
    <row r="620" spans="1:12" x14ac:dyDescent="0.3">
      <c r="A620" s="29" t="s">
        <v>1244</v>
      </c>
      <c r="B620" s="5" t="s">
        <v>1245</v>
      </c>
      <c r="C620" s="9">
        <v>6638.77</v>
      </c>
      <c r="D620" s="8">
        <f t="shared" si="81"/>
        <v>1.1133236326489065E-5</v>
      </c>
      <c r="E620" s="32">
        <f t="shared" si="84"/>
        <v>45057</v>
      </c>
      <c r="F620" s="10">
        <f t="shared" si="85"/>
        <v>85134</v>
      </c>
      <c r="G620" s="10">
        <f t="shared" si="86"/>
        <v>11228</v>
      </c>
      <c r="H620" s="9">
        <f t="shared" si="87"/>
        <v>490</v>
      </c>
      <c r="I620" s="9">
        <f t="shared" si="88"/>
        <v>1988</v>
      </c>
      <c r="J620" s="9">
        <f t="shared" si="89"/>
        <v>2478</v>
      </c>
      <c r="K620" s="9">
        <f t="shared" si="82"/>
        <v>-17184</v>
      </c>
      <c r="L620" s="9">
        <f t="shared" si="83"/>
        <v>3372</v>
      </c>
    </row>
    <row r="621" spans="1:12" x14ac:dyDescent="0.3">
      <c r="A621" s="29" t="s">
        <v>1246</v>
      </c>
      <c r="B621" s="5" t="s">
        <v>1247</v>
      </c>
      <c r="C621" s="9">
        <v>5767.14</v>
      </c>
      <c r="D621" s="8">
        <f t="shared" si="81"/>
        <v>9.6715103171141865E-6</v>
      </c>
      <c r="E621" s="32">
        <f t="shared" si="84"/>
        <v>39141</v>
      </c>
      <c r="F621" s="10">
        <f t="shared" si="85"/>
        <v>73957</v>
      </c>
      <c r="G621" s="10">
        <f t="shared" si="86"/>
        <v>9754</v>
      </c>
      <c r="H621" s="9">
        <f t="shared" si="87"/>
        <v>425</v>
      </c>
      <c r="I621" s="9">
        <f t="shared" si="88"/>
        <v>1727</v>
      </c>
      <c r="J621" s="9">
        <f t="shared" si="89"/>
        <v>2152</v>
      </c>
      <c r="K621" s="9">
        <f t="shared" si="82"/>
        <v>-14927</v>
      </c>
      <c r="L621" s="9">
        <f t="shared" si="83"/>
        <v>2930</v>
      </c>
    </row>
    <row r="622" spans="1:12" x14ac:dyDescent="0.3">
      <c r="A622" s="29" t="s">
        <v>1248</v>
      </c>
      <c r="B622" s="5" t="s">
        <v>1249</v>
      </c>
      <c r="C622" s="9">
        <v>3374.91</v>
      </c>
      <c r="D622" s="8">
        <f t="shared" si="81"/>
        <v>5.6597337474609307E-6</v>
      </c>
      <c r="E622" s="32">
        <f t="shared" si="84"/>
        <v>22905</v>
      </c>
      <c r="F622" s="10">
        <f t="shared" si="85"/>
        <v>43279</v>
      </c>
      <c r="G622" s="10">
        <f t="shared" si="86"/>
        <v>5708</v>
      </c>
      <c r="H622" s="9">
        <f t="shared" si="87"/>
        <v>249</v>
      </c>
      <c r="I622" s="9">
        <f t="shared" si="88"/>
        <v>1011</v>
      </c>
      <c r="J622" s="9">
        <f t="shared" si="89"/>
        <v>1260</v>
      </c>
      <c r="K622" s="9">
        <f t="shared" si="82"/>
        <v>-8735</v>
      </c>
      <c r="L622" s="9">
        <f t="shared" si="83"/>
        <v>1714</v>
      </c>
    </row>
    <row r="623" spans="1:12" x14ac:dyDescent="0.3">
      <c r="A623" s="29" t="s">
        <v>1250</v>
      </c>
      <c r="B623" s="5" t="s">
        <v>1251</v>
      </c>
      <c r="C623" s="9">
        <v>8876.02</v>
      </c>
      <c r="D623" s="8">
        <f t="shared" si="81"/>
        <v>1.4885110991741462E-5</v>
      </c>
      <c r="E623" s="32">
        <f t="shared" si="84"/>
        <v>60241</v>
      </c>
      <c r="F623" s="10">
        <f t="shared" si="85"/>
        <v>113824</v>
      </c>
      <c r="G623" s="10">
        <f t="shared" si="86"/>
        <v>15012</v>
      </c>
      <c r="H623" s="9">
        <f t="shared" si="87"/>
        <v>655</v>
      </c>
      <c r="I623" s="9">
        <f t="shared" si="88"/>
        <v>2659</v>
      </c>
      <c r="J623" s="9">
        <f t="shared" si="89"/>
        <v>3314</v>
      </c>
      <c r="K623" s="9">
        <f t="shared" si="82"/>
        <v>-22974</v>
      </c>
      <c r="L623" s="9">
        <f t="shared" si="83"/>
        <v>4509</v>
      </c>
    </row>
    <row r="624" spans="1:12" x14ac:dyDescent="0.3">
      <c r="A624" s="29" t="s">
        <v>1252</v>
      </c>
      <c r="B624" s="5" t="s">
        <v>1253</v>
      </c>
      <c r="C624" s="9">
        <v>187.56</v>
      </c>
      <c r="D624" s="8">
        <f t="shared" si="81"/>
        <v>3.1453865782310412E-7</v>
      </c>
      <c r="E624" s="32">
        <f t="shared" si="84"/>
        <v>1273</v>
      </c>
      <c r="F624" s="10">
        <f t="shared" si="85"/>
        <v>2405</v>
      </c>
      <c r="G624" s="10">
        <f t="shared" si="86"/>
        <v>317</v>
      </c>
      <c r="H624" s="9">
        <f t="shared" si="87"/>
        <v>14</v>
      </c>
      <c r="I624" s="9">
        <f t="shared" si="88"/>
        <v>56</v>
      </c>
      <c r="J624" s="9">
        <f t="shared" si="89"/>
        <v>70</v>
      </c>
      <c r="K624" s="9">
        <f t="shared" si="82"/>
        <v>-485</v>
      </c>
      <c r="L624" s="9">
        <f t="shared" si="83"/>
        <v>95</v>
      </c>
    </row>
    <row r="625" spans="1:12" x14ac:dyDescent="0.3">
      <c r="A625" s="29" t="s">
        <v>1254</v>
      </c>
      <c r="B625" s="5" t="s">
        <v>1255</v>
      </c>
      <c r="C625" s="9">
        <v>1023.56</v>
      </c>
      <c r="D625" s="8">
        <f t="shared" si="81"/>
        <v>1.7165130550299445E-6</v>
      </c>
      <c r="E625" s="32">
        <f t="shared" si="84"/>
        <v>6947</v>
      </c>
      <c r="F625" s="10">
        <f t="shared" si="85"/>
        <v>13126</v>
      </c>
      <c r="G625" s="10">
        <f t="shared" si="86"/>
        <v>1731</v>
      </c>
      <c r="H625" s="9">
        <f t="shared" si="87"/>
        <v>75</v>
      </c>
      <c r="I625" s="9">
        <f t="shared" si="88"/>
        <v>307</v>
      </c>
      <c r="J625" s="9">
        <f t="shared" si="89"/>
        <v>382</v>
      </c>
      <c r="K625" s="9">
        <f t="shared" si="82"/>
        <v>-2649</v>
      </c>
      <c r="L625" s="9">
        <f t="shared" si="83"/>
        <v>520</v>
      </c>
    </row>
    <row r="626" spans="1:12" x14ac:dyDescent="0.3">
      <c r="A626" s="29" t="s">
        <v>1256</v>
      </c>
      <c r="B626" s="5" t="s">
        <v>1257</v>
      </c>
      <c r="C626" s="9">
        <v>2388.4699999999998</v>
      </c>
      <c r="D626" s="8">
        <f t="shared" si="81"/>
        <v>4.0054710388715581E-6</v>
      </c>
      <c r="E626" s="32">
        <f t="shared" si="84"/>
        <v>16210</v>
      </c>
      <c r="F626" s="10">
        <f t="shared" si="85"/>
        <v>30629</v>
      </c>
      <c r="G626" s="10">
        <f t="shared" si="86"/>
        <v>4040</v>
      </c>
      <c r="H626" s="9">
        <f t="shared" si="87"/>
        <v>176</v>
      </c>
      <c r="I626" s="9">
        <f t="shared" si="88"/>
        <v>715</v>
      </c>
      <c r="J626" s="9">
        <f t="shared" si="89"/>
        <v>891</v>
      </c>
      <c r="K626" s="9">
        <f t="shared" si="82"/>
        <v>-6182</v>
      </c>
      <c r="L626" s="9">
        <f t="shared" si="83"/>
        <v>1213</v>
      </c>
    </row>
    <row r="627" spans="1:12" x14ac:dyDescent="0.3">
      <c r="A627" s="29" t="s">
        <v>1258</v>
      </c>
      <c r="B627" s="5" t="s">
        <v>1259</v>
      </c>
      <c r="C627" s="9">
        <v>66.09</v>
      </c>
      <c r="D627" s="8">
        <f t="shared" si="81"/>
        <v>1.1083311951124414E-7</v>
      </c>
      <c r="E627" s="32">
        <f t="shared" si="84"/>
        <v>449</v>
      </c>
      <c r="F627" s="10">
        <f t="shared" si="85"/>
        <v>848</v>
      </c>
      <c r="G627" s="10">
        <f t="shared" si="86"/>
        <v>112</v>
      </c>
      <c r="H627" s="9">
        <f t="shared" si="87"/>
        <v>5</v>
      </c>
      <c r="I627" s="9">
        <f t="shared" si="88"/>
        <v>20</v>
      </c>
      <c r="J627" s="9">
        <f t="shared" si="89"/>
        <v>25</v>
      </c>
      <c r="K627" s="9">
        <f t="shared" si="82"/>
        <v>-171</v>
      </c>
      <c r="L627" s="9">
        <f t="shared" si="83"/>
        <v>34</v>
      </c>
    </row>
    <row r="628" spans="1:12" x14ac:dyDescent="0.3">
      <c r="A628" s="29" t="s">
        <v>1260</v>
      </c>
      <c r="B628" s="5" t="s">
        <v>1261</v>
      </c>
      <c r="C628" s="9">
        <v>107.16</v>
      </c>
      <c r="D628" s="8">
        <f t="shared" si="81"/>
        <v>1.7970762727833138E-7</v>
      </c>
      <c r="E628" s="32">
        <f t="shared" si="84"/>
        <v>727</v>
      </c>
      <c r="F628" s="10">
        <f t="shared" si="85"/>
        <v>1374</v>
      </c>
      <c r="G628" s="10">
        <f t="shared" si="86"/>
        <v>181</v>
      </c>
      <c r="H628" s="9">
        <f t="shared" si="87"/>
        <v>8</v>
      </c>
      <c r="I628" s="9">
        <f t="shared" si="88"/>
        <v>32</v>
      </c>
      <c r="J628" s="9">
        <f t="shared" si="89"/>
        <v>40</v>
      </c>
      <c r="K628" s="9">
        <f t="shared" si="82"/>
        <v>-277</v>
      </c>
      <c r="L628" s="9">
        <f t="shared" si="83"/>
        <v>54</v>
      </c>
    </row>
    <row r="629" spans="1:12" x14ac:dyDescent="0.3">
      <c r="A629" s="29" t="s">
        <v>1262</v>
      </c>
      <c r="B629" s="5" t="s">
        <v>1263</v>
      </c>
      <c r="C629" s="9">
        <v>1234665.3799999999</v>
      </c>
      <c r="D629" s="8">
        <f t="shared" si="81"/>
        <v>2.0705373826287736E-3</v>
      </c>
      <c r="E629" s="32">
        <f t="shared" si="84"/>
        <v>8379641</v>
      </c>
      <c r="F629" s="10">
        <f t="shared" si="85"/>
        <v>15833097</v>
      </c>
      <c r="G629" s="10">
        <f t="shared" si="86"/>
        <v>2088153</v>
      </c>
      <c r="H629" s="9">
        <f t="shared" si="87"/>
        <v>91070</v>
      </c>
      <c r="I629" s="9">
        <f t="shared" si="88"/>
        <v>369812</v>
      </c>
      <c r="J629" s="9">
        <f t="shared" si="89"/>
        <v>460882</v>
      </c>
      <c r="K629" s="9">
        <f t="shared" si="82"/>
        <v>-3195754</v>
      </c>
      <c r="L629" s="9">
        <f t="shared" si="83"/>
        <v>627195</v>
      </c>
    </row>
    <row r="630" spans="1:12" x14ac:dyDescent="0.3">
      <c r="A630" s="29" t="s">
        <v>1264</v>
      </c>
      <c r="B630" s="5" t="s">
        <v>1265</v>
      </c>
      <c r="C630" s="9">
        <v>121916.67</v>
      </c>
      <c r="D630" s="8">
        <f t="shared" si="81"/>
        <v>2.0445460518267382E-4</v>
      </c>
      <c r="E630" s="32">
        <f t="shared" si="84"/>
        <v>827445</v>
      </c>
      <c r="F630" s="10">
        <f t="shared" si="85"/>
        <v>1563435</v>
      </c>
      <c r="G630" s="10">
        <f t="shared" si="86"/>
        <v>206194</v>
      </c>
      <c r="H630" s="9">
        <f t="shared" si="87"/>
        <v>8993</v>
      </c>
      <c r="I630" s="9">
        <f t="shared" si="88"/>
        <v>36517</v>
      </c>
      <c r="J630" s="9">
        <f t="shared" si="89"/>
        <v>45510</v>
      </c>
      <c r="K630" s="9">
        <f t="shared" si="82"/>
        <v>-315564</v>
      </c>
      <c r="L630" s="9">
        <f t="shared" si="83"/>
        <v>61932</v>
      </c>
    </row>
    <row r="631" spans="1:12" x14ac:dyDescent="0.3">
      <c r="A631" s="29" t="s">
        <v>1266</v>
      </c>
      <c r="B631" s="5" t="s">
        <v>1267</v>
      </c>
      <c r="C631" s="9">
        <v>168507.95</v>
      </c>
      <c r="D631" s="8">
        <f t="shared" si="81"/>
        <v>2.8258831534187854E-4</v>
      </c>
      <c r="E631" s="32">
        <f t="shared" si="84"/>
        <v>1143659</v>
      </c>
      <c r="F631" s="10">
        <f t="shared" si="85"/>
        <v>2160912</v>
      </c>
      <c r="G631" s="10">
        <f t="shared" si="86"/>
        <v>284992</v>
      </c>
      <c r="H631" s="9">
        <f t="shared" si="87"/>
        <v>12429</v>
      </c>
      <c r="I631" s="9">
        <f t="shared" si="88"/>
        <v>50472</v>
      </c>
      <c r="J631" s="9">
        <f t="shared" si="89"/>
        <v>62901</v>
      </c>
      <c r="K631" s="9">
        <f t="shared" si="82"/>
        <v>-436159</v>
      </c>
      <c r="L631" s="9">
        <f t="shared" si="83"/>
        <v>85600</v>
      </c>
    </row>
    <row r="632" spans="1:12" x14ac:dyDescent="0.3">
      <c r="A632" s="29" t="s">
        <v>1268</v>
      </c>
      <c r="B632" s="5" t="s">
        <v>1269</v>
      </c>
      <c r="C632" s="9">
        <v>185033.47</v>
      </c>
      <c r="D632" s="8">
        <f t="shared" si="81"/>
        <v>3.103016597683493E-4</v>
      </c>
      <c r="E632" s="32">
        <f t="shared" si="84"/>
        <v>1255817</v>
      </c>
      <c r="F632" s="10">
        <f t="shared" si="85"/>
        <v>2372831</v>
      </c>
      <c r="G632" s="10">
        <f t="shared" si="86"/>
        <v>312942</v>
      </c>
      <c r="H632" s="9">
        <f t="shared" si="87"/>
        <v>13648</v>
      </c>
      <c r="I632" s="9">
        <f t="shared" si="88"/>
        <v>55422</v>
      </c>
      <c r="J632" s="9">
        <f t="shared" si="89"/>
        <v>69070</v>
      </c>
      <c r="K632" s="9">
        <f t="shared" si="82"/>
        <v>-478933</v>
      </c>
      <c r="L632" s="9">
        <f t="shared" si="83"/>
        <v>93995</v>
      </c>
    </row>
    <row r="633" spans="1:12" x14ac:dyDescent="0.3">
      <c r="A633" s="29" t="s">
        <v>1270</v>
      </c>
      <c r="B633" s="5" t="s">
        <v>1271</v>
      </c>
      <c r="C633" s="9">
        <v>143558.56</v>
      </c>
      <c r="D633" s="8">
        <f t="shared" si="81"/>
        <v>2.4074811677019385E-4</v>
      </c>
      <c r="E633" s="32">
        <f t="shared" si="84"/>
        <v>974328</v>
      </c>
      <c r="F633" s="10">
        <f t="shared" si="85"/>
        <v>1840966</v>
      </c>
      <c r="G633" s="10">
        <f t="shared" si="86"/>
        <v>242796</v>
      </c>
      <c r="H633" s="9">
        <f t="shared" si="87"/>
        <v>10589</v>
      </c>
      <c r="I633" s="9">
        <f t="shared" si="88"/>
        <v>42999</v>
      </c>
      <c r="J633" s="9">
        <f t="shared" si="89"/>
        <v>53588</v>
      </c>
      <c r="K633" s="9">
        <f t="shared" si="82"/>
        <v>-371581</v>
      </c>
      <c r="L633" s="9">
        <f t="shared" si="83"/>
        <v>72926</v>
      </c>
    </row>
    <row r="634" spans="1:12" x14ac:dyDescent="0.3">
      <c r="A634" s="29" t="s">
        <v>1272</v>
      </c>
      <c r="B634" s="5" t="s">
        <v>1273</v>
      </c>
      <c r="C634" s="9">
        <v>758028.61</v>
      </c>
      <c r="D634" s="8">
        <f t="shared" si="81"/>
        <v>1.2712161525960397E-3</v>
      </c>
      <c r="E634" s="32">
        <f t="shared" si="84"/>
        <v>5144720</v>
      </c>
      <c r="F634" s="10">
        <f t="shared" si="85"/>
        <v>9720804</v>
      </c>
      <c r="G634" s="10">
        <f t="shared" si="86"/>
        <v>1282031</v>
      </c>
      <c r="H634" s="9">
        <f t="shared" si="87"/>
        <v>55913</v>
      </c>
      <c r="I634" s="9">
        <f t="shared" si="88"/>
        <v>227048</v>
      </c>
      <c r="J634" s="9">
        <f t="shared" si="89"/>
        <v>282961</v>
      </c>
      <c r="K634" s="9">
        <f t="shared" si="82"/>
        <v>-1962048</v>
      </c>
      <c r="L634" s="9">
        <f t="shared" si="83"/>
        <v>385069</v>
      </c>
    </row>
    <row r="635" spans="1:12" x14ac:dyDescent="0.3">
      <c r="A635" s="29" t="s">
        <v>1274</v>
      </c>
      <c r="B635" s="5" t="s">
        <v>1275</v>
      </c>
      <c r="C635" s="9">
        <v>26139.11</v>
      </c>
      <c r="D635" s="8">
        <f t="shared" si="81"/>
        <v>4.3835362423173805E-5</v>
      </c>
      <c r="E635" s="32">
        <f t="shared" si="84"/>
        <v>177405</v>
      </c>
      <c r="F635" s="10">
        <f t="shared" si="85"/>
        <v>335203</v>
      </c>
      <c r="G635" s="10">
        <f t="shared" si="86"/>
        <v>44208</v>
      </c>
      <c r="H635" s="9">
        <f t="shared" si="87"/>
        <v>1928</v>
      </c>
      <c r="I635" s="9">
        <f t="shared" si="88"/>
        <v>7829</v>
      </c>
      <c r="J635" s="9">
        <f t="shared" si="89"/>
        <v>9757</v>
      </c>
      <c r="K635" s="9">
        <f t="shared" si="82"/>
        <v>-67657</v>
      </c>
      <c r="L635" s="9">
        <f t="shared" si="83"/>
        <v>13278</v>
      </c>
    </row>
    <row r="636" spans="1:12" x14ac:dyDescent="0.3">
      <c r="A636" s="29" t="s">
        <v>1276</v>
      </c>
      <c r="B636" s="5" t="s">
        <v>1277</v>
      </c>
      <c r="C636" s="9">
        <v>373816.12</v>
      </c>
      <c r="D636" s="8">
        <f t="shared" si="81"/>
        <v>6.268907051473684E-4</v>
      </c>
      <c r="E636" s="32">
        <f t="shared" si="84"/>
        <v>2537080</v>
      </c>
      <c r="F636" s="10">
        <f t="shared" si="85"/>
        <v>4793742</v>
      </c>
      <c r="G636" s="10">
        <f t="shared" si="86"/>
        <v>632224</v>
      </c>
      <c r="H636" s="9">
        <f t="shared" si="87"/>
        <v>27573</v>
      </c>
      <c r="I636" s="9">
        <f t="shared" si="88"/>
        <v>111967</v>
      </c>
      <c r="J636" s="9">
        <f t="shared" si="89"/>
        <v>139540</v>
      </c>
      <c r="K636" s="9">
        <f t="shared" si="82"/>
        <v>-967569</v>
      </c>
      <c r="L636" s="9">
        <f t="shared" si="83"/>
        <v>189894</v>
      </c>
    </row>
    <row r="637" spans="1:12" x14ac:dyDescent="0.3">
      <c r="A637" s="29" t="s">
        <v>1278</v>
      </c>
      <c r="B637" s="5" t="s">
        <v>1279</v>
      </c>
      <c r="C637" s="9">
        <v>20185.57</v>
      </c>
      <c r="D637" s="8">
        <f t="shared" si="81"/>
        <v>3.3851258771562783E-5</v>
      </c>
      <c r="E637" s="32">
        <f t="shared" si="84"/>
        <v>136999</v>
      </c>
      <c r="F637" s="10">
        <f t="shared" si="85"/>
        <v>258856</v>
      </c>
      <c r="G637" s="10">
        <f t="shared" si="86"/>
        <v>34139</v>
      </c>
      <c r="H637" s="9">
        <f t="shared" si="87"/>
        <v>1489</v>
      </c>
      <c r="I637" s="9">
        <f t="shared" si="88"/>
        <v>6046</v>
      </c>
      <c r="J637" s="9">
        <f t="shared" si="89"/>
        <v>7535</v>
      </c>
      <c r="K637" s="9">
        <f t="shared" si="82"/>
        <v>-52247</v>
      </c>
      <c r="L637" s="9">
        <f t="shared" si="83"/>
        <v>10254</v>
      </c>
    </row>
    <row r="638" spans="1:12" x14ac:dyDescent="0.3">
      <c r="A638" s="29" t="s">
        <v>1280</v>
      </c>
      <c r="B638" s="5" t="s">
        <v>1281</v>
      </c>
      <c r="C638" s="9">
        <v>1000.2</v>
      </c>
      <c r="D638" s="8">
        <f t="shared" si="81"/>
        <v>1.677338268045792E-6</v>
      </c>
      <c r="E638" s="32">
        <f t="shared" si="84"/>
        <v>6788</v>
      </c>
      <c r="F638" s="10">
        <f t="shared" si="85"/>
        <v>12826</v>
      </c>
      <c r="G638" s="10">
        <f t="shared" si="86"/>
        <v>1692</v>
      </c>
      <c r="H638" s="9">
        <f t="shared" si="87"/>
        <v>74</v>
      </c>
      <c r="I638" s="9">
        <f t="shared" si="88"/>
        <v>300</v>
      </c>
      <c r="J638" s="9">
        <f t="shared" si="89"/>
        <v>374</v>
      </c>
      <c r="K638" s="9">
        <f t="shared" si="82"/>
        <v>-2589</v>
      </c>
      <c r="L638" s="9">
        <f t="shared" si="83"/>
        <v>508</v>
      </c>
    </row>
    <row r="639" spans="1:12" x14ac:dyDescent="0.3">
      <c r="A639" s="29" t="s">
        <v>1282</v>
      </c>
      <c r="B639" s="5" t="s">
        <v>1283</v>
      </c>
      <c r="C639" s="9">
        <v>8635.99</v>
      </c>
      <c r="D639" s="8">
        <f t="shared" si="81"/>
        <v>1.4482579993462086E-5</v>
      </c>
      <c r="E639" s="32">
        <f t="shared" si="84"/>
        <v>58612</v>
      </c>
      <c r="F639" s="10">
        <f t="shared" si="85"/>
        <v>110746</v>
      </c>
      <c r="G639" s="10">
        <f t="shared" si="86"/>
        <v>14606</v>
      </c>
      <c r="H639" s="9">
        <f t="shared" si="87"/>
        <v>637</v>
      </c>
      <c r="I639" s="9">
        <f t="shared" si="88"/>
        <v>2587</v>
      </c>
      <c r="J639" s="9">
        <f t="shared" si="89"/>
        <v>3224</v>
      </c>
      <c r="K639" s="9">
        <f t="shared" si="82"/>
        <v>-22353</v>
      </c>
      <c r="L639" s="9">
        <f t="shared" si="83"/>
        <v>4387</v>
      </c>
    </row>
    <row r="640" spans="1:12" x14ac:dyDescent="0.3">
      <c r="A640" s="29" t="s">
        <v>1284</v>
      </c>
      <c r="B640" s="5" t="s">
        <v>1285</v>
      </c>
      <c r="C640" s="9">
        <v>13879.15</v>
      </c>
      <c r="D640" s="8">
        <f t="shared" si="81"/>
        <v>2.3275374348078137E-5</v>
      </c>
      <c r="E640" s="32">
        <f t="shared" si="84"/>
        <v>94197</v>
      </c>
      <c r="F640" s="10">
        <f t="shared" si="85"/>
        <v>177983</v>
      </c>
      <c r="G640" s="10">
        <f t="shared" si="86"/>
        <v>23473</v>
      </c>
      <c r="H640" s="9">
        <f t="shared" si="87"/>
        <v>1024</v>
      </c>
      <c r="I640" s="9">
        <f t="shared" si="88"/>
        <v>4157</v>
      </c>
      <c r="J640" s="9">
        <f t="shared" si="89"/>
        <v>5181</v>
      </c>
      <c r="K640" s="9">
        <f t="shared" si="82"/>
        <v>-35924</v>
      </c>
      <c r="L640" s="9">
        <f t="shared" si="83"/>
        <v>7050</v>
      </c>
    </row>
    <row r="641" spans="1:12" x14ac:dyDescent="0.3">
      <c r="A641" s="29" t="s">
        <v>1286</v>
      </c>
      <c r="B641" s="5" t="s">
        <v>1287</v>
      </c>
      <c r="C641" s="9">
        <v>22308.720000000001</v>
      </c>
      <c r="D641" s="8">
        <f t="shared" si="81"/>
        <v>3.741178740963659E-5</v>
      </c>
      <c r="E641" s="32">
        <f t="shared" si="84"/>
        <v>151409</v>
      </c>
      <c r="F641" s="10">
        <f t="shared" si="85"/>
        <v>286082</v>
      </c>
      <c r="G641" s="10">
        <f t="shared" si="86"/>
        <v>37730</v>
      </c>
      <c r="H641" s="9">
        <f t="shared" si="87"/>
        <v>1646</v>
      </c>
      <c r="I641" s="9">
        <f t="shared" si="88"/>
        <v>6682</v>
      </c>
      <c r="J641" s="9">
        <f t="shared" si="89"/>
        <v>8328</v>
      </c>
      <c r="K641" s="9">
        <f t="shared" si="82"/>
        <v>-57743</v>
      </c>
      <c r="L641" s="9">
        <f t="shared" si="83"/>
        <v>11333</v>
      </c>
    </row>
    <row r="642" spans="1:12" x14ac:dyDescent="0.3">
      <c r="A642" s="29" t="s">
        <v>1288</v>
      </c>
      <c r="B642" s="5" t="s">
        <v>1289</v>
      </c>
      <c r="C642" s="9">
        <v>26553.1</v>
      </c>
      <c r="D642" s="8">
        <f t="shared" si="81"/>
        <v>4.4529624840278659E-5</v>
      </c>
      <c r="E642" s="32">
        <f t="shared" si="84"/>
        <v>180215</v>
      </c>
      <c r="F642" s="10">
        <f t="shared" si="85"/>
        <v>340512</v>
      </c>
      <c r="G642" s="10">
        <f t="shared" si="86"/>
        <v>44908</v>
      </c>
      <c r="H642" s="9">
        <f t="shared" si="87"/>
        <v>1959</v>
      </c>
      <c r="I642" s="9">
        <f t="shared" si="88"/>
        <v>7953</v>
      </c>
      <c r="J642" s="9">
        <f t="shared" si="89"/>
        <v>9912</v>
      </c>
      <c r="K642" s="9">
        <f t="shared" si="82"/>
        <v>-68729</v>
      </c>
      <c r="L642" s="9">
        <f t="shared" si="83"/>
        <v>13489</v>
      </c>
    </row>
    <row r="643" spans="1:12" x14ac:dyDescent="0.3">
      <c r="A643" s="29" t="s">
        <v>1290</v>
      </c>
      <c r="B643" s="5" t="s">
        <v>1291</v>
      </c>
      <c r="C643" s="9">
        <v>149297.38</v>
      </c>
      <c r="D643" s="8">
        <f t="shared" si="81"/>
        <v>2.5037213436610121E-4</v>
      </c>
      <c r="E643" s="32">
        <f t="shared" si="84"/>
        <v>1013277</v>
      </c>
      <c r="F643" s="10">
        <f t="shared" si="85"/>
        <v>1914559</v>
      </c>
      <c r="G643" s="10">
        <f t="shared" si="86"/>
        <v>252502</v>
      </c>
      <c r="H643" s="9">
        <f t="shared" si="87"/>
        <v>11012</v>
      </c>
      <c r="I643" s="9">
        <f t="shared" si="88"/>
        <v>44718</v>
      </c>
      <c r="J643" s="9">
        <f t="shared" si="89"/>
        <v>55730</v>
      </c>
      <c r="K643" s="9">
        <f t="shared" si="82"/>
        <v>-386435</v>
      </c>
      <c r="L643" s="9">
        <f t="shared" si="83"/>
        <v>75841</v>
      </c>
    </row>
    <row r="644" spans="1:12" x14ac:dyDescent="0.3">
      <c r="A644" s="29" t="s">
        <v>1292</v>
      </c>
      <c r="B644" s="5" t="s">
        <v>1293</v>
      </c>
      <c r="C644" s="9">
        <v>6775.82</v>
      </c>
      <c r="D644" s="8">
        <f t="shared" si="81"/>
        <v>1.1363069569476142E-5</v>
      </c>
      <c r="E644" s="32">
        <f t="shared" si="84"/>
        <v>45987</v>
      </c>
      <c r="F644" s="10">
        <f t="shared" si="85"/>
        <v>86892</v>
      </c>
      <c r="G644" s="10">
        <f t="shared" si="86"/>
        <v>11460</v>
      </c>
      <c r="H644" s="9">
        <f t="shared" si="87"/>
        <v>500</v>
      </c>
      <c r="I644" s="9">
        <f t="shared" si="88"/>
        <v>2030</v>
      </c>
      <c r="J644" s="9">
        <f t="shared" si="89"/>
        <v>2530</v>
      </c>
      <c r="K644" s="9">
        <f t="shared" si="82"/>
        <v>-17538</v>
      </c>
      <c r="L644" s="9">
        <f t="shared" si="83"/>
        <v>3442</v>
      </c>
    </row>
    <row r="645" spans="1:12" x14ac:dyDescent="0.3">
      <c r="A645" s="29" t="s">
        <v>1294</v>
      </c>
      <c r="B645" s="5" t="s">
        <v>1295</v>
      </c>
      <c r="C645" s="9">
        <v>58075.19</v>
      </c>
      <c r="D645" s="8">
        <f t="shared" si="81"/>
        <v>9.7392260158998489E-5</v>
      </c>
      <c r="E645" s="32">
        <f t="shared" si="84"/>
        <v>394155</v>
      </c>
      <c r="F645" s="10">
        <f t="shared" si="85"/>
        <v>744744</v>
      </c>
      <c r="G645" s="10">
        <f t="shared" si="86"/>
        <v>98221</v>
      </c>
      <c r="H645" s="9">
        <f t="shared" si="87"/>
        <v>4284</v>
      </c>
      <c r="I645" s="9">
        <f t="shared" si="88"/>
        <v>17395</v>
      </c>
      <c r="J645" s="9">
        <f t="shared" si="89"/>
        <v>21679</v>
      </c>
      <c r="K645" s="9">
        <f t="shared" si="82"/>
        <v>-150319</v>
      </c>
      <c r="L645" s="9">
        <f t="shared" si="83"/>
        <v>29501</v>
      </c>
    </row>
    <row r="646" spans="1:12" x14ac:dyDescent="0.3">
      <c r="A646" s="29" t="s">
        <v>1296</v>
      </c>
      <c r="B646" s="5" t="s">
        <v>1297</v>
      </c>
      <c r="C646" s="9">
        <v>23940.46</v>
      </c>
      <c r="D646" s="8">
        <f t="shared" si="81"/>
        <v>4.0148220068605838E-5</v>
      </c>
      <c r="E646" s="32">
        <f t="shared" si="84"/>
        <v>162483</v>
      </c>
      <c r="F646" s="10">
        <f t="shared" si="85"/>
        <v>307008</v>
      </c>
      <c r="G646" s="10">
        <f t="shared" si="86"/>
        <v>40490</v>
      </c>
      <c r="H646" s="9">
        <f t="shared" si="87"/>
        <v>1766</v>
      </c>
      <c r="I646" s="9">
        <f t="shared" si="88"/>
        <v>7171</v>
      </c>
      <c r="J646" s="9">
        <f t="shared" si="89"/>
        <v>8937</v>
      </c>
      <c r="K646" s="9">
        <f t="shared" si="82"/>
        <v>-61966</v>
      </c>
      <c r="L646" s="9">
        <f t="shared" si="83"/>
        <v>12161</v>
      </c>
    </row>
    <row r="647" spans="1:12" x14ac:dyDescent="0.3">
      <c r="A647" s="29" t="s">
        <v>1298</v>
      </c>
      <c r="B647" s="5" t="s">
        <v>1299</v>
      </c>
      <c r="C647" s="9">
        <v>328999.28999999998</v>
      </c>
      <c r="D647" s="8">
        <f t="shared" si="81"/>
        <v>5.5173275272634987E-4</v>
      </c>
      <c r="E647" s="32">
        <f t="shared" si="84"/>
        <v>2232909</v>
      </c>
      <c r="F647" s="10">
        <f t="shared" si="85"/>
        <v>4219020</v>
      </c>
      <c r="G647" s="10">
        <f t="shared" si="86"/>
        <v>556427</v>
      </c>
      <c r="H647" s="9">
        <f t="shared" si="87"/>
        <v>24267</v>
      </c>
      <c r="I647" s="9">
        <f t="shared" si="88"/>
        <v>98543</v>
      </c>
      <c r="J647" s="9">
        <f t="shared" si="89"/>
        <v>122810</v>
      </c>
      <c r="K647" s="9">
        <f t="shared" si="82"/>
        <v>-851567</v>
      </c>
      <c r="L647" s="9">
        <f t="shared" si="83"/>
        <v>167128</v>
      </c>
    </row>
    <row r="648" spans="1:12" x14ac:dyDescent="0.3">
      <c r="A648" s="29" t="s">
        <v>1300</v>
      </c>
      <c r="B648" s="5" t="s">
        <v>1301</v>
      </c>
      <c r="C648" s="9">
        <v>750.12</v>
      </c>
      <c r="D648" s="8">
        <f t="shared" ref="D648:D711" si="90">+C648/$C$2134</f>
        <v>1.2579533909483196E-6</v>
      </c>
      <c r="E648" s="32">
        <f t="shared" si="84"/>
        <v>5091</v>
      </c>
      <c r="F648" s="10">
        <f t="shared" si="85"/>
        <v>9619</v>
      </c>
      <c r="G648" s="10">
        <f t="shared" si="86"/>
        <v>1269</v>
      </c>
      <c r="H648" s="9">
        <f t="shared" si="87"/>
        <v>55</v>
      </c>
      <c r="I648" s="9">
        <f t="shared" si="88"/>
        <v>225</v>
      </c>
      <c r="J648" s="9">
        <f t="shared" si="89"/>
        <v>280</v>
      </c>
      <c r="K648" s="9">
        <f t="shared" ref="K648:K711" si="91">ROUND(D648*$K$7,0)</f>
        <v>-1942</v>
      </c>
      <c r="L648" s="9">
        <f t="shared" ref="L648:L711" si="92">ROUND(D648*$L$7,0)</f>
        <v>381</v>
      </c>
    </row>
    <row r="649" spans="1:12" x14ac:dyDescent="0.3">
      <c r="A649" s="29" t="s">
        <v>1302</v>
      </c>
      <c r="B649" s="5" t="s">
        <v>1303</v>
      </c>
      <c r="C649" s="9">
        <v>15229.32</v>
      </c>
      <c r="D649" s="8">
        <f t="shared" si="90"/>
        <v>2.5539613309653207E-5</v>
      </c>
      <c r="E649" s="32">
        <f t="shared" ref="E649:E712" si="93">ROUND(D649*$E$7,0)</f>
        <v>103361</v>
      </c>
      <c r="F649" s="10">
        <f t="shared" ref="F649:F712" si="94">+ROUND(D649*$F$7,0)</f>
        <v>195298</v>
      </c>
      <c r="G649" s="10">
        <f t="shared" ref="G649:G712" si="95">+ROUND(D649*$G$7,0)</f>
        <v>25757</v>
      </c>
      <c r="H649" s="9">
        <f t="shared" ref="H649:H712" si="96">ROUND(D649*$H$7,0)</f>
        <v>1123</v>
      </c>
      <c r="I649" s="9">
        <f t="shared" ref="I649:I712" si="97">ROUND(D649*$I$7,0)</f>
        <v>4562</v>
      </c>
      <c r="J649" s="9">
        <f t="shared" ref="J649:J712" si="98">ROUND(SUM(H649:I649),0)</f>
        <v>5685</v>
      </c>
      <c r="K649" s="9">
        <f t="shared" si="91"/>
        <v>-39419</v>
      </c>
      <c r="L649" s="9">
        <f t="shared" si="92"/>
        <v>7736</v>
      </c>
    </row>
    <row r="650" spans="1:12" x14ac:dyDescent="0.3">
      <c r="A650" s="29" t="s">
        <v>1304</v>
      </c>
      <c r="B650" s="5" t="s">
        <v>1305</v>
      </c>
      <c r="C650" s="9">
        <v>898.64</v>
      </c>
      <c r="D650" s="8">
        <f t="shared" si="90"/>
        <v>1.5070218568253053E-6</v>
      </c>
      <c r="E650" s="32">
        <f t="shared" si="93"/>
        <v>6099</v>
      </c>
      <c r="F650" s="10">
        <f t="shared" si="94"/>
        <v>11524</v>
      </c>
      <c r="G650" s="10">
        <f t="shared" si="95"/>
        <v>1520</v>
      </c>
      <c r="H650" s="9">
        <f t="shared" si="96"/>
        <v>66</v>
      </c>
      <c r="I650" s="9">
        <f t="shared" si="97"/>
        <v>269</v>
      </c>
      <c r="J650" s="9">
        <f t="shared" si="98"/>
        <v>335</v>
      </c>
      <c r="K650" s="9">
        <f t="shared" si="91"/>
        <v>-2326</v>
      </c>
      <c r="L650" s="9">
        <f t="shared" si="92"/>
        <v>456</v>
      </c>
    </row>
    <row r="651" spans="1:12" x14ac:dyDescent="0.3">
      <c r="A651" s="29" t="s">
        <v>1306</v>
      </c>
      <c r="B651" s="5" t="s">
        <v>1307</v>
      </c>
      <c r="C651" s="9">
        <v>324444.2</v>
      </c>
      <c r="D651" s="8">
        <f t="shared" si="90"/>
        <v>5.4409385373475558E-4</v>
      </c>
      <c r="E651" s="32">
        <f t="shared" si="93"/>
        <v>2201994</v>
      </c>
      <c r="F651" s="10">
        <f t="shared" si="94"/>
        <v>4160606</v>
      </c>
      <c r="G651" s="10">
        <f t="shared" si="95"/>
        <v>548723</v>
      </c>
      <c r="H651" s="9">
        <f t="shared" si="96"/>
        <v>23931</v>
      </c>
      <c r="I651" s="9">
        <f t="shared" si="97"/>
        <v>97179</v>
      </c>
      <c r="J651" s="9">
        <f t="shared" si="98"/>
        <v>121110</v>
      </c>
      <c r="K651" s="9">
        <f t="shared" si="91"/>
        <v>-839777</v>
      </c>
      <c r="L651" s="9">
        <f t="shared" si="92"/>
        <v>164814</v>
      </c>
    </row>
    <row r="652" spans="1:12" x14ac:dyDescent="0.3">
      <c r="A652" s="29" t="s">
        <v>1308</v>
      </c>
      <c r="B652" s="5" t="s">
        <v>1309</v>
      </c>
      <c r="C652" s="9">
        <v>3978911.93</v>
      </c>
      <c r="D652" s="8">
        <f t="shared" si="90"/>
        <v>6.6726467160297337E-3</v>
      </c>
      <c r="E652" s="32">
        <f t="shared" si="93"/>
        <v>27004770</v>
      </c>
      <c r="F652" s="10">
        <f t="shared" si="94"/>
        <v>51024755</v>
      </c>
      <c r="G652" s="10">
        <f t="shared" si="95"/>
        <v>6729415</v>
      </c>
      <c r="H652" s="9">
        <f t="shared" si="96"/>
        <v>293489</v>
      </c>
      <c r="I652" s="9">
        <f t="shared" si="97"/>
        <v>1191781</v>
      </c>
      <c r="J652" s="9">
        <f t="shared" si="98"/>
        <v>1485270</v>
      </c>
      <c r="K652" s="9">
        <f t="shared" si="91"/>
        <v>-10298842</v>
      </c>
      <c r="L652" s="9">
        <f t="shared" si="92"/>
        <v>2021239</v>
      </c>
    </row>
    <row r="653" spans="1:12" x14ac:dyDescent="0.3">
      <c r="A653" s="29" t="s">
        <v>1310</v>
      </c>
      <c r="B653" s="5" t="s">
        <v>1311</v>
      </c>
      <c r="C653" s="9">
        <v>1226602.27</v>
      </c>
      <c r="D653" s="8">
        <f t="shared" si="90"/>
        <v>2.0570155240380293E-3</v>
      </c>
      <c r="E653" s="32">
        <f t="shared" si="93"/>
        <v>8324917</v>
      </c>
      <c r="F653" s="10">
        <f t="shared" si="94"/>
        <v>15729697</v>
      </c>
      <c r="G653" s="10">
        <f t="shared" si="95"/>
        <v>2074516</v>
      </c>
      <c r="H653" s="9">
        <f t="shared" si="96"/>
        <v>90476</v>
      </c>
      <c r="I653" s="9">
        <f t="shared" si="97"/>
        <v>367397</v>
      </c>
      <c r="J653" s="9">
        <f t="shared" si="98"/>
        <v>457873</v>
      </c>
      <c r="K653" s="9">
        <f t="shared" si="91"/>
        <v>-3174884</v>
      </c>
      <c r="L653" s="9">
        <f t="shared" si="92"/>
        <v>623099</v>
      </c>
    </row>
    <row r="654" spans="1:12" x14ac:dyDescent="0.3">
      <c r="A654" s="29" t="s">
        <v>1312</v>
      </c>
      <c r="B654" s="5" t="s">
        <v>1313</v>
      </c>
      <c r="C654" s="9">
        <v>1058232.51</v>
      </c>
      <c r="D654" s="8">
        <f t="shared" si="90"/>
        <v>1.7746589537224067E-3</v>
      </c>
      <c r="E654" s="32">
        <f t="shared" si="93"/>
        <v>7182196</v>
      </c>
      <c r="F654" s="10">
        <f t="shared" si="94"/>
        <v>13570558</v>
      </c>
      <c r="G654" s="10">
        <f t="shared" si="95"/>
        <v>1789757</v>
      </c>
      <c r="H654" s="9">
        <f t="shared" si="96"/>
        <v>78057</v>
      </c>
      <c r="I654" s="9">
        <f t="shared" si="97"/>
        <v>316967</v>
      </c>
      <c r="J654" s="9">
        <f t="shared" si="98"/>
        <v>395024</v>
      </c>
      <c r="K654" s="9">
        <f t="shared" si="91"/>
        <v>-2739083</v>
      </c>
      <c r="L654" s="9">
        <f t="shared" si="92"/>
        <v>537569</v>
      </c>
    </row>
    <row r="655" spans="1:12" x14ac:dyDescent="0.3">
      <c r="A655" s="29" t="s">
        <v>1314</v>
      </c>
      <c r="B655" s="5" t="s">
        <v>1315</v>
      </c>
      <c r="C655" s="9">
        <v>552172.06000000006</v>
      </c>
      <c r="D655" s="8">
        <f t="shared" si="90"/>
        <v>9.259941279580855E-4</v>
      </c>
      <c r="E655" s="32">
        <f t="shared" si="93"/>
        <v>3747577</v>
      </c>
      <c r="F655" s="10">
        <f t="shared" si="94"/>
        <v>7080942</v>
      </c>
      <c r="G655" s="10">
        <f t="shared" si="95"/>
        <v>933872</v>
      </c>
      <c r="H655" s="9">
        <f t="shared" si="96"/>
        <v>40729</v>
      </c>
      <c r="I655" s="9">
        <f t="shared" si="97"/>
        <v>165389</v>
      </c>
      <c r="J655" s="9">
        <f t="shared" si="98"/>
        <v>206118</v>
      </c>
      <c r="K655" s="9">
        <f t="shared" si="91"/>
        <v>-1429218</v>
      </c>
      <c r="L655" s="9">
        <f t="shared" si="92"/>
        <v>280497</v>
      </c>
    </row>
    <row r="656" spans="1:12" x14ac:dyDescent="0.3">
      <c r="A656" s="29" t="s">
        <v>1316</v>
      </c>
      <c r="B656" s="5" t="s">
        <v>1317</v>
      </c>
      <c r="C656" s="9">
        <v>833691.77</v>
      </c>
      <c r="D656" s="8">
        <f t="shared" si="90"/>
        <v>1.3981034888780552E-3</v>
      </c>
      <c r="E656" s="32">
        <f t="shared" si="93"/>
        <v>5658244</v>
      </c>
      <c r="F656" s="10">
        <f t="shared" si="94"/>
        <v>10691093</v>
      </c>
      <c r="G656" s="10">
        <f t="shared" si="95"/>
        <v>1409998</v>
      </c>
      <c r="H656" s="9">
        <f t="shared" si="96"/>
        <v>61494</v>
      </c>
      <c r="I656" s="9">
        <f t="shared" si="97"/>
        <v>249711</v>
      </c>
      <c r="J656" s="9">
        <f t="shared" si="98"/>
        <v>311205</v>
      </c>
      <c r="K656" s="9">
        <f t="shared" si="91"/>
        <v>-2157891</v>
      </c>
      <c r="L656" s="9">
        <f t="shared" si="92"/>
        <v>423505</v>
      </c>
    </row>
    <row r="657" spans="1:12" x14ac:dyDescent="0.3">
      <c r="A657" s="29" t="s">
        <v>1318</v>
      </c>
      <c r="B657" s="5" t="s">
        <v>1319</v>
      </c>
      <c r="C657" s="9">
        <v>43908.83</v>
      </c>
      <c r="D657" s="8">
        <f t="shared" si="90"/>
        <v>7.3635233817353644E-5</v>
      </c>
      <c r="E657" s="32">
        <f t="shared" si="93"/>
        <v>298008</v>
      </c>
      <c r="F657" s="10">
        <f t="shared" si="94"/>
        <v>563078</v>
      </c>
      <c r="G657" s="10">
        <f t="shared" si="95"/>
        <v>74262</v>
      </c>
      <c r="H657" s="9">
        <f t="shared" si="96"/>
        <v>3239</v>
      </c>
      <c r="I657" s="9">
        <f t="shared" si="97"/>
        <v>13152</v>
      </c>
      <c r="J657" s="9">
        <f t="shared" si="98"/>
        <v>16391</v>
      </c>
      <c r="K657" s="9">
        <f t="shared" si="91"/>
        <v>-113652</v>
      </c>
      <c r="L657" s="9">
        <f t="shared" si="92"/>
        <v>22305</v>
      </c>
    </row>
    <row r="658" spans="1:12" x14ac:dyDescent="0.3">
      <c r="A658" s="29" t="s">
        <v>1320</v>
      </c>
      <c r="B658" s="5" t="s">
        <v>1321</v>
      </c>
      <c r="C658" s="9">
        <v>113617.51</v>
      </c>
      <c r="D658" s="8">
        <f t="shared" si="90"/>
        <v>1.9053689006506242E-4</v>
      </c>
      <c r="E658" s="32">
        <f t="shared" si="93"/>
        <v>771119</v>
      </c>
      <c r="F658" s="10">
        <f t="shared" si="94"/>
        <v>1457008</v>
      </c>
      <c r="G658" s="10">
        <f t="shared" si="95"/>
        <v>192158</v>
      </c>
      <c r="H658" s="9">
        <f t="shared" si="96"/>
        <v>8381</v>
      </c>
      <c r="I658" s="9">
        <f t="shared" si="97"/>
        <v>34031</v>
      </c>
      <c r="J658" s="9">
        <f t="shared" si="98"/>
        <v>42412</v>
      </c>
      <c r="K658" s="9">
        <f t="shared" si="91"/>
        <v>-294083</v>
      </c>
      <c r="L658" s="9">
        <f t="shared" si="92"/>
        <v>57716</v>
      </c>
    </row>
    <row r="659" spans="1:12" x14ac:dyDescent="0.3">
      <c r="A659" s="29" t="s">
        <v>1322</v>
      </c>
      <c r="B659" s="5" t="s">
        <v>1323</v>
      </c>
      <c r="C659" s="9">
        <v>11918.16</v>
      </c>
      <c r="D659" s="8">
        <f t="shared" si="90"/>
        <v>1.9986788494993637E-5</v>
      </c>
      <c r="E659" s="32">
        <f t="shared" si="93"/>
        <v>80888</v>
      </c>
      <c r="F659" s="10">
        <f t="shared" si="94"/>
        <v>152836</v>
      </c>
      <c r="G659" s="10">
        <f t="shared" si="95"/>
        <v>20157</v>
      </c>
      <c r="H659" s="9">
        <f t="shared" si="96"/>
        <v>879</v>
      </c>
      <c r="I659" s="9">
        <f t="shared" si="97"/>
        <v>3570</v>
      </c>
      <c r="J659" s="9">
        <f t="shared" si="98"/>
        <v>4449</v>
      </c>
      <c r="K659" s="9">
        <f t="shared" si="91"/>
        <v>-30848</v>
      </c>
      <c r="L659" s="9">
        <f t="shared" si="92"/>
        <v>6054</v>
      </c>
    </row>
    <row r="660" spans="1:12" x14ac:dyDescent="0.3">
      <c r="A660" s="29" t="s">
        <v>1324</v>
      </c>
      <c r="B660" s="5" t="s">
        <v>1325</v>
      </c>
      <c r="C660" s="9">
        <v>146979.57999999999</v>
      </c>
      <c r="D660" s="8">
        <f t="shared" si="90"/>
        <v>2.464851771198739E-4</v>
      </c>
      <c r="E660" s="32">
        <f t="shared" si="93"/>
        <v>997547</v>
      </c>
      <c r="F660" s="10">
        <f t="shared" si="94"/>
        <v>1884836</v>
      </c>
      <c r="G660" s="10">
        <f t="shared" si="95"/>
        <v>248582</v>
      </c>
      <c r="H660" s="9">
        <f t="shared" si="96"/>
        <v>10841</v>
      </c>
      <c r="I660" s="9">
        <f t="shared" si="97"/>
        <v>44024</v>
      </c>
      <c r="J660" s="9">
        <f t="shared" si="98"/>
        <v>54865</v>
      </c>
      <c r="K660" s="9">
        <f t="shared" si="91"/>
        <v>-380436</v>
      </c>
      <c r="L660" s="9">
        <f t="shared" si="92"/>
        <v>74664</v>
      </c>
    </row>
    <row r="661" spans="1:12" x14ac:dyDescent="0.3">
      <c r="A661" s="29" t="s">
        <v>1326</v>
      </c>
      <c r="B661" s="5" t="s">
        <v>1327</v>
      </c>
      <c r="C661" s="9">
        <v>606565.31999999995</v>
      </c>
      <c r="D661" s="8">
        <f t="shared" si="90"/>
        <v>1.0172117809492515E-3</v>
      </c>
      <c r="E661" s="32">
        <f t="shared" si="93"/>
        <v>4116743</v>
      </c>
      <c r="F661" s="10">
        <f t="shared" si="94"/>
        <v>7778470</v>
      </c>
      <c r="G661" s="10">
        <f t="shared" si="95"/>
        <v>1025866</v>
      </c>
      <c r="H661" s="9">
        <f t="shared" si="96"/>
        <v>44741</v>
      </c>
      <c r="I661" s="9">
        <f t="shared" si="97"/>
        <v>181681</v>
      </c>
      <c r="J661" s="9">
        <f t="shared" si="98"/>
        <v>226422</v>
      </c>
      <c r="K661" s="9">
        <f t="shared" si="91"/>
        <v>-1570007</v>
      </c>
      <c r="L661" s="9">
        <f t="shared" si="92"/>
        <v>308128</v>
      </c>
    </row>
    <row r="662" spans="1:12" x14ac:dyDescent="0.3">
      <c r="A662" s="29" t="s">
        <v>1328</v>
      </c>
      <c r="B662" s="5" t="s">
        <v>1329</v>
      </c>
      <c r="C662" s="9">
        <v>4211.0200000000004</v>
      </c>
      <c r="D662" s="8">
        <f t="shared" si="90"/>
        <v>7.0618926149831941E-6</v>
      </c>
      <c r="E662" s="32">
        <f t="shared" si="93"/>
        <v>28580</v>
      </c>
      <c r="F662" s="10">
        <f t="shared" si="94"/>
        <v>54001</v>
      </c>
      <c r="G662" s="10">
        <f t="shared" si="95"/>
        <v>7122</v>
      </c>
      <c r="H662" s="9">
        <f t="shared" si="96"/>
        <v>311</v>
      </c>
      <c r="I662" s="9">
        <f t="shared" si="97"/>
        <v>1261</v>
      </c>
      <c r="J662" s="9">
        <f t="shared" si="98"/>
        <v>1572</v>
      </c>
      <c r="K662" s="9">
        <f t="shared" si="91"/>
        <v>-10900</v>
      </c>
      <c r="L662" s="9">
        <f t="shared" si="92"/>
        <v>2139</v>
      </c>
    </row>
    <row r="663" spans="1:12" x14ac:dyDescent="0.3">
      <c r="A663" s="29" t="s">
        <v>1330</v>
      </c>
      <c r="B663" s="5" t="s">
        <v>1331</v>
      </c>
      <c r="C663" s="9">
        <v>8584.0499999999993</v>
      </c>
      <c r="D663" s="8">
        <f t="shared" si="90"/>
        <v>1.4395476464525573E-5</v>
      </c>
      <c r="E663" s="32">
        <f t="shared" si="93"/>
        <v>58260</v>
      </c>
      <c r="F663" s="10">
        <f t="shared" si="94"/>
        <v>110080</v>
      </c>
      <c r="G663" s="10">
        <f t="shared" si="95"/>
        <v>14518</v>
      </c>
      <c r="H663" s="9">
        <f t="shared" si="96"/>
        <v>633</v>
      </c>
      <c r="I663" s="9">
        <f t="shared" si="97"/>
        <v>2571</v>
      </c>
      <c r="J663" s="9">
        <f t="shared" si="98"/>
        <v>3204</v>
      </c>
      <c r="K663" s="9">
        <f t="shared" si="91"/>
        <v>-22219</v>
      </c>
      <c r="L663" s="9">
        <f t="shared" si="92"/>
        <v>4361</v>
      </c>
    </row>
    <row r="664" spans="1:12" x14ac:dyDescent="0.3">
      <c r="A664" s="29" t="s">
        <v>1332</v>
      </c>
      <c r="B664" s="5" t="s">
        <v>1333</v>
      </c>
      <c r="C664" s="9">
        <v>4739.93</v>
      </c>
      <c r="D664" s="8">
        <f t="shared" si="90"/>
        <v>7.9488762016179671E-6</v>
      </c>
      <c r="E664" s="32">
        <f t="shared" si="93"/>
        <v>32170</v>
      </c>
      <c r="F664" s="10">
        <f t="shared" si="94"/>
        <v>60784</v>
      </c>
      <c r="G664" s="10">
        <f t="shared" si="95"/>
        <v>8017</v>
      </c>
      <c r="H664" s="9">
        <f t="shared" si="96"/>
        <v>350</v>
      </c>
      <c r="I664" s="9">
        <f t="shared" si="97"/>
        <v>1420</v>
      </c>
      <c r="J664" s="9">
        <f t="shared" si="98"/>
        <v>1770</v>
      </c>
      <c r="K664" s="9">
        <f t="shared" si="91"/>
        <v>-12269</v>
      </c>
      <c r="L664" s="9">
        <f t="shared" si="92"/>
        <v>2408</v>
      </c>
    </row>
    <row r="665" spans="1:12" x14ac:dyDescent="0.3">
      <c r="A665" s="29" t="s">
        <v>1334</v>
      </c>
      <c r="B665" s="5" t="s">
        <v>1335</v>
      </c>
      <c r="C665" s="9">
        <v>77006.34</v>
      </c>
      <c r="D665" s="8">
        <f t="shared" si="90"/>
        <v>1.2913985299354666E-4</v>
      </c>
      <c r="E665" s="32">
        <f t="shared" si="93"/>
        <v>522640</v>
      </c>
      <c r="F665" s="10">
        <f t="shared" si="94"/>
        <v>987514</v>
      </c>
      <c r="G665" s="10">
        <f t="shared" si="95"/>
        <v>130239</v>
      </c>
      <c r="H665" s="9">
        <f t="shared" si="96"/>
        <v>5680</v>
      </c>
      <c r="I665" s="9">
        <f t="shared" si="97"/>
        <v>23065</v>
      </c>
      <c r="J665" s="9">
        <f t="shared" si="98"/>
        <v>28745</v>
      </c>
      <c r="K665" s="9">
        <f t="shared" si="91"/>
        <v>-199320</v>
      </c>
      <c r="L665" s="9">
        <f t="shared" si="92"/>
        <v>39118</v>
      </c>
    </row>
    <row r="666" spans="1:12" x14ac:dyDescent="0.3">
      <c r="A666" s="29" t="s">
        <v>1336</v>
      </c>
      <c r="B666" s="5" t="s">
        <v>1337</v>
      </c>
      <c r="C666" s="9">
        <v>152.77000000000001</v>
      </c>
      <c r="D666" s="8">
        <f t="shared" si="90"/>
        <v>2.5619572806374287E-7</v>
      </c>
      <c r="E666" s="32">
        <f t="shared" si="93"/>
        <v>1037</v>
      </c>
      <c r="F666" s="10">
        <f t="shared" si="94"/>
        <v>1959</v>
      </c>
      <c r="G666" s="10">
        <f t="shared" si="95"/>
        <v>258</v>
      </c>
      <c r="H666" s="9">
        <f t="shared" si="96"/>
        <v>11</v>
      </c>
      <c r="I666" s="9">
        <f t="shared" si="97"/>
        <v>46</v>
      </c>
      <c r="J666" s="9">
        <f t="shared" si="98"/>
        <v>57</v>
      </c>
      <c r="K666" s="9">
        <f t="shared" si="91"/>
        <v>-395</v>
      </c>
      <c r="L666" s="9">
        <f t="shared" si="92"/>
        <v>78</v>
      </c>
    </row>
    <row r="667" spans="1:12" x14ac:dyDescent="0.3">
      <c r="A667" s="29" t="s">
        <v>1338</v>
      </c>
      <c r="B667" s="5" t="s">
        <v>1339</v>
      </c>
      <c r="C667" s="9">
        <v>64.319999999999993</v>
      </c>
      <c r="D667" s="8">
        <f t="shared" si="90"/>
        <v>1.0786482443581816E-7</v>
      </c>
      <c r="E667" s="32">
        <f t="shared" si="93"/>
        <v>437</v>
      </c>
      <c r="F667" s="10">
        <f t="shared" si="94"/>
        <v>825</v>
      </c>
      <c r="G667" s="10">
        <f t="shared" si="95"/>
        <v>109</v>
      </c>
      <c r="H667" s="9">
        <f t="shared" si="96"/>
        <v>5</v>
      </c>
      <c r="I667" s="9">
        <f t="shared" si="97"/>
        <v>19</v>
      </c>
      <c r="J667" s="9">
        <f t="shared" si="98"/>
        <v>24</v>
      </c>
      <c r="K667" s="9">
        <f t="shared" si="91"/>
        <v>-166</v>
      </c>
      <c r="L667" s="9">
        <f t="shared" si="92"/>
        <v>33</v>
      </c>
    </row>
    <row r="668" spans="1:12" x14ac:dyDescent="0.3">
      <c r="A668" s="29" t="s">
        <v>1340</v>
      </c>
      <c r="B668" s="5" t="s">
        <v>1341</v>
      </c>
      <c r="C668" s="9">
        <v>321.48</v>
      </c>
      <c r="D668" s="8">
        <f t="shared" si="90"/>
        <v>5.3912288183499422E-7</v>
      </c>
      <c r="E668" s="32">
        <f t="shared" si="93"/>
        <v>2182</v>
      </c>
      <c r="F668" s="10">
        <f t="shared" si="94"/>
        <v>4123</v>
      </c>
      <c r="G668" s="10">
        <f t="shared" si="95"/>
        <v>544</v>
      </c>
      <c r="H668" s="9">
        <f t="shared" si="96"/>
        <v>24</v>
      </c>
      <c r="I668" s="9">
        <f t="shared" si="97"/>
        <v>96</v>
      </c>
      <c r="J668" s="9">
        <f t="shared" si="98"/>
        <v>120</v>
      </c>
      <c r="K668" s="9">
        <f t="shared" si="91"/>
        <v>-832</v>
      </c>
      <c r="L668" s="9">
        <f t="shared" si="92"/>
        <v>163</v>
      </c>
    </row>
    <row r="669" spans="1:12" x14ac:dyDescent="0.3">
      <c r="A669" s="29" t="s">
        <v>1342</v>
      </c>
      <c r="B669" s="5" t="s">
        <v>1343</v>
      </c>
      <c r="C669" s="9">
        <v>722214.08</v>
      </c>
      <c r="D669" s="8">
        <f t="shared" si="90"/>
        <v>1.2111550830888672E-3</v>
      </c>
      <c r="E669" s="32">
        <f t="shared" si="93"/>
        <v>4901648</v>
      </c>
      <c r="F669" s="10">
        <f t="shared" si="94"/>
        <v>9261526</v>
      </c>
      <c r="G669" s="10">
        <f t="shared" si="95"/>
        <v>1221459</v>
      </c>
      <c r="H669" s="9">
        <f t="shared" si="96"/>
        <v>53271</v>
      </c>
      <c r="I669" s="9">
        <f t="shared" si="97"/>
        <v>216321</v>
      </c>
      <c r="J669" s="9">
        <f t="shared" si="98"/>
        <v>269592</v>
      </c>
      <c r="K669" s="9">
        <f t="shared" si="91"/>
        <v>-1869347</v>
      </c>
      <c r="L669" s="9">
        <f t="shared" si="92"/>
        <v>366876</v>
      </c>
    </row>
    <row r="670" spans="1:12" x14ac:dyDescent="0.3">
      <c r="A670" s="29" t="s">
        <v>1344</v>
      </c>
      <c r="B670" s="5" t="s">
        <v>1345</v>
      </c>
      <c r="C670" s="9">
        <v>246586.46</v>
      </c>
      <c r="D670" s="8">
        <f t="shared" si="90"/>
        <v>4.1352620049984296E-4</v>
      </c>
      <c r="E670" s="32">
        <f t="shared" si="93"/>
        <v>1673576</v>
      </c>
      <c r="F670" s="10">
        <f t="shared" si="94"/>
        <v>3162174</v>
      </c>
      <c r="G670" s="10">
        <f t="shared" si="95"/>
        <v>417044</v>
      </c>
      <c r="H670" s="9">
        <f t="shared" si="96"/>
        <v>18189</v>
      </c>
      <c r="I670" s="9">
        <f t="shared" si="97"/>
        <v>73859</v>
      </c>
      <c r="J670" s="9">
        <f t="shared" si="98"/>
        <v>92048</v>
      </c>
      <c r="K670" s="9">
        <f t="shared" si="91"/>
        <v>-638254</v>
      </c>
      <c r="L670" s="9">
        <f t="shared" si="92"/>
        <v>125263</v>
      </c>
    </row>
    <row r="671" spans="1:12" x14ac:dyDescent="0.3">
      <c r="A671" s="29" t="s">
        <v>1346</v>
      </c>
      <c r="B671" s="5" t="s">
        <v>1347</v>
      </c>
      <c r="C671" s="9">
        <v>4035.52</v>
      </c>
      <c r="D671" s="8">
        <f t="shared" si="90"/>
        <v>6.7675786117418059E-6</v>
      </c>
      <c r="E671" s="32">
        <f t="shared" si="93"/>
        <v>27389</v>
      </c>
      <c r="F671" s="10">
        <f t="shared" si="94"/>
        <v>51751</v>
      </c>
      <c r="G671" s="10">
        <f t="shared" si="95"/>
        <v>6825</v>
      </c>
      <c r="H671" s="9">
        <f t="shared" si="96"/>
        <v>298</v>
      </c>
      <c r="I671" s="9">
        <f t="shared" si="97"/>
        <v>1209</v>
      </c>
      <c r="J671" s="9">
        <f t="shared" si="98"/>
        <v>1507</v>
      </c>
      <c r="K671" s="9">
        <f t="shared" si="91"/>
        <v>-10445</v>
      </c>
      <c r="L671" s="9">
        <f t="shared" si="92"/>
        <v>2050</v>
      </c>
    </row>
    <row r="672" spans="1:12" x14ac:dyDescent="0.3">
      <c r="A672" s="29" t="s">
        <v>1348</v>
      </c>
      <c r="B672" s="5" t="s">
        <v>1349</v>
      </c>
      <c r="C672" s="9">
        <v>272294.02</v>
      </c>
      <c r="D672" s="8">
        <f t="shared" si="90"/>
        <v>4.5663785233555915E-4</v>
      </c>
      <c r="E672" s="32">
        <f t="shared" si="93"/>
        <v>1848052</v>
      </c>
      <c r="F672" s="10">
        <f t="shared" si="94"/>
        <v>3491843</v>
      </c>
      <c r="G672" s="10">
        <f t="shared" si="95"/>
        <v>460523</v>
      </c>
      <c r="H672" s="9">
        <f t="shared" si="96"/>
        <v>20085</v>
      </c>
      <c r="I672" s="9">
        <f t="shared" si="97"/>
        <v>81559</v>
      </c>
      <c r="J672" s="9">
        <f t="shared" si="98"/>
        <v>101644</v>
      </c>
      <c r="K672" s="9">
        <f t="shared" si="91"/>
        <v>-704794</v>
      </c>
      <c r="L672" s="9">
        <f t="shared" si="92"/>
        <v>138322</v>
      </c>
    </row>
    <row r="673" spans="1:12" x14ac:dyDescent="0.3">
      <c r="A673" s="29" t="s">
        <v>1350</v>
      </c>
      <c r="B673" s="5" t="s">
        <v>1351</v>
      </c>
      <c r="C673" s="9">
        <v>21177.98</v>
      </c>
      <c r="D673" s="8">
        <f t="shared" si="90"/>
        <v>3.5515533187270961E-5</v>
      </c>
      <c r="E673" s="32">
        <f t="shared" si="93"/>
        <v>143734</v>
      </c>
      <c r="F673" s="10">
        <f t="shared" si="94"/>
        <v>271582</v>
      </c>
      <c r="G673" s="10">
        <f t="shared" si="95"/>
        <v>35818</v>
      </c>
      <c r="H673" s="9">
        <f t="shared" si="96"/>
        <v>1562</v>
      </c>
      <c r="I673" s="9">
        <f t="shared" si="97"/>
        <v>6343</v>
      </c>
      <c r="J673" s="9">
        <f t="shared" si="98"/>
        <v>7905</v>
      </c>
      <c r="K673" s="9">
        <f t="shared" si="91"/>
        <v>-54816</v>
      </c>
      <c r="L673" s="9">
        <f t="shared" si="92"/>
        <v>10758</v>
      </c>
    </row>
    <row r="674" spans="1:12" x14ac:dyDescent="0.3">
      <c r="A674" s="29" t="s">
        <v>1352</v>
      </c>
      <c r="B674" s="5" t="s">
        <v>1353</v>
      </c>
      <c r="C674" s="9">
        <v>40932.68</v>
      </c>
      <c r="D674" s="8">
        <f t="shared" si="90"/>
        <v>6.8644221733325957E-5</v>
      </c>
      <c r="E674" s="32">
        <f t="shared" si="93"/>
        <v>277809</v>
      </c>
      <c r="F674" s="10">
        <f t="shared" si="94"/>
        <v>524912</v>
      </c>
      <c r="G674" s="10">
        <f t="shared" si="95"/>
        <v>69228</v>
      </c>
      <c r="H674" s="9">
        <f t="shared" si="96"/>
        <v>3019</v>
      </c>
      <c r="I674" s="9">
        <f t="shared" si="97"/>
        <v>12260</v>
      </c>
      <c r="J674" s="9">
        <f t="shared" si="98"/>
        <v>15279</v>
      </c>
      <c r="K674" s="9">
        <f t="shared" si="91"/>
        <v>-105948</v>
      </c>
      <c r="L674" s="9">
        <f t="shared" si="92"/>
        <v>20793</v>
      </c>
    </row>
    <row r="675" spans="1:12" x14ac:dyDescent="0.3">
      <c r="A675" s="29" t="s">
        <v>1354</v>
      </c>
      <c r="B675" s="5" t="s">
        <v>1355</v>
      </c>
      <c r="C675" s="9">
        <v>1159.46</v>
      </c>
      <c r="D675" s="8">
        <f t="shared" si="90"/>
        <v>1.9444177447194299E-6</v>
      </c>
      <c r="E675" s="32">
        <f t="shared" si="93"/>
        <v>7869</v>
      </c>
      <c r="F675" s="10">
        <f t="shared" si="94"/>
        <v>14869</v>
      </c>
      <c r="G675" s="10">
        <f t="shared" si="95"/>
        <v>1961</v>
      </c>
      <c r="H675" s="9">
        <f t="shared" si="96"/>
        <v>86</v>
      </c>
      <c r="I675" s="9">
        <f t="shared" si="97"/>
        <v>347</v>
      </c>
      <c r="J675" s="9">
        <f t="shared" si="98"/>
        <v>433</v>
      </c>
      <c r="K675" s="9">
        <f t="shared" si="91"/>
        <v>-3001</v>
      </c>
      <c r="L675" s="9">
        <f t="shared" si="92"/>
        <v>589</v>
      </c>
    </row>
    <row r="676" spans="1:12" x14ac:dyDescent="0.3">
      <c r="A676" s="29" t="s">
        <v>1356</v>
      </c>
      <c r="B676" s="5" t="s">
        <v>1357</v>
      </c>
      <c r="C676" s="9">
        <v>2202.87</v>
      </c>
      <c r="D676" s="8">
        <f t="shared" si="90"/>
        <v>3.6942193066686996E-6</v>
      </c>
      <c r="E676" s="32">
        <f t="shared" si="93"/>
        <v>14951</v>
      </c>
      <c r="F676" s="10">
        <f t="shared" si="94"/>
        <v>28249</v>
      </c>
      <c r="G676" s="10">
        <f t="shared" si="95"/>
        <v>3726</v>
      </c>
      <c r="H676" s="9">
        <f t="shared" si="96"/>
        <v>162</v>
      </c>
      <c r="I676" s="9">
        <f t="shared" si="97"/>
        <v>660</v>
      </c>
      <c r="J676" s="9">
        <f t="shared" si="98"/>
        <v>822</v>
      </c>
      <c r="K676" s="9">
        <f t="shared" si="91"/>
        <v>-5702</v>
      </c>
      <c r="L676" s="9">
        <f t="shared" si="92"/>
        <v>1119</v>
      </c>
    </row>
    <row r="677" spans="1:12" x14ac:dyDescent="0.3">
      <c r="A677" s="29" t="s">
        <v>1358</v>
      </c>
      <c r="B677" s="5" t="s">
        <v>1359</v>
      </c>
      <c r="C677" s="9">
        <v>1060.4100000000001</v>
      </c>
      <c r="D677" s="8">
        <f t="shared" si="90"/>
        <v>1.7783106106962989E-6</v>
      </c>
      <c r="E677" s="32">
        <f t="shared" si="93"/>
        <v>7197</v>
      </c>
      <c r="F677" s="10">
        <f t="shared" si="94"/>
        <v>13598</v>
      </c>
      <c r="G677" s="10">
        <f t="shared" si="95"/>
        <v>1793</v>
      </c>
      <c r="H677" s="9">
        <f t="shared" si="96"/>
        <v>78</v>
      </c>
      <c r="I677" s="9">
        <f t="shared" si="97"/>
        <v>318</v>
      </c>
      <c r="J677" s="9">
        <f t="shared" si="98"/>
        <v>396</v>
      </c>
      <c r="K677" s="9">
        <f t="shared" si="91"/>
        <v>-2745</v>
      </c>
      <c r="L677" s="9">
        <f t="shared" si="92"/>
        <v>539</v>
      </c>
    </row>
    <row r="678" spans="1:12" x14ac:dyDescent="0.3">
      <c r="A678" s="29" t="s">
        <v>1360</v>
      </c>
      <c r="B678" s="5" t="s">
        <v>1361</v>
      </c>
      <c r="C678" s="9">
        <v>543.84</v>
      </c>
      <c r="D678" s="8">
        <f t="shared" si="90"/>
        <v>9.1202123944613424E-7</v>
      </c>
      <c r="E678" s="32">
        <f t="shared" si="93"/>
        <v>3691</v>
      </c>
      <c r="F678" s="10">
        <f t="shared" si="94"/>
        <v>6974</v>
      </c>
      <c r="G678" s="10">
        <f t="shared" si="95"/>
        <v>920</v>
      </c>
      <c r="H678" s="9">
        <f t="shared" si="96"/>
        <v>40</v>
      </c>
      <c r="I678" s="9">
        <f t="shared" si="97"/>
        <v>163</v>
      </c>
      <c r="J678" s="9">
        <f t="shared" si="98"/>
        <v>203</v>
      </c>
      <c r="K678" s="9">
        <f t="shared" si="91"/>
        <v>-1408</v>
      </c>
      <c r="L678" s="9">
        <f t="shared" si="92"/>
        <v>276</v>
      </c>
    </row>
    <row r="679" spans="1:12" x14ac:dyDescent="0.3">
      <c r="A679" s="29" t="s">
        <v>1362</v>
      </c>
      <c r="B679" s="5" t="s">
        <v>1363</v>
      </c>
      <c r="C679" s="9">
        <v>475.12</v>
      </c>
      <c r="D679" s="8">
        <f t="shared" si="90"/>
        <v>7.9677760239343791E-7</v>
      </c>
      <c r="E679" s="32">
        <f t="shared" si="93"/>
        <v>3225</v>
      </c>
      <c r="F679" s="10">
        <f t="shared" si="94"/>
        <v>6093</v>
      </c>
      <c r="G679" s="10">
        <f t="shared" si="95"/>
        <v>804</v>
      </c>
      <c r="H679" s="9">
        <f t="shared" si="96"/>
        <v>35</v>
      </c>
      <c r="I679" s="9">
        <f t="shared" si="97"/>
        <v>142</v>
      </c>
      <c r="J679" s="9">
        <f t="shared" si="98"/>
        <v>177</v>
      </c>
      <c r="K679" s="9">
        <f t="shared" si="91"/>
        <v>-1230</v>
      </c>
      <c r="L679" s="9">
        <f t="shared" si="92"/>
        <v>241</v>
      </c>
    </row>
    <row r="680" spans="1:12" x14ac:dyDescent="0.3">
      <c r="A680" s="29" t="s">
        <v>1364</v>
      </c>
      <c r="B680" s="5" t="s">
        <v>1365</v>
      </c>
      <c r="C680" s="9">
        <v>95.58</v>
      </c>
      <c r="D680" s="8">
        <f t="shared" si="90"/>
        <v>1.6028793407300218E-7</v>
      </c>
      <c r="E680" s="32">
        <f t="shared" si="93"/>
        <v>649</v>
      </c>
      <c r="F680" s="10">
        <f t="shared" si="94"/>
        <v>1226</v>
      </c>
      <c r="G680" s="10">
        <f t="shared" si="95"/>
        <v>162</v>
      </c>
      <c r="H680" s="9">
        <f t="shared" si="96"/>
        <v>7</v>
      </c>
      <c r="I680" s="9">
        <f t="shared" si="97"/>
        <v>29</v>
      </c>
      <c r="J680" s="9">
        <f t="shared" si="98"/>
        <v>36</v>
      </c>
      <c r="K680" s="9">
        <f t="shared" si="91"/>
        <v>-247</v>
      </c>
      <c r="L680" s="9">
        <f t="shared" si="92"/>
        <v>49</v>
      </c>
    </row>
    <row r="681" spans="1:12" x14ac:dyDescent="0.3">
      <c r="A681" s="29" t="s">
        <v>1366</v>
      </c>
      <c r="B681" s="5" t="s">
        <v>1367</v>
      </c>
      <c r="C681" s="9">
        <v>3132.88</v>
      </c>
      <c r="D681" s="8">
        <f t="shared" si="90"/>
        <v>5.2538487434466116E-6</v>
      </c>
      <c r="E681" s="32">
        <f t="shared" si="93"/>
        <v>21263</v>
      </c>
      <c r="F681" s="10">
        <f t="shared" si="94"/>
        <v>40175</v>
      </c>
      <c r="G681" s="10">
        <f t="shared" si="95"/>
        <v>5299</v>
      </c>
      <c r="H681" s="9">
        <f t="shared" si="96"/>
        <v>231</v>
      </c>
      <c r="I681" s="9">
        <f t="shared" si="97"/>
        <v>938</v>
      </c>
      <c r="J681" s="9">
        <f t="shared" si="98"/>
        <v>1169</v>
      </c>
      <c r="K681" s="9">
        <f t="shared" si="91"/>
        <v>-8109</v>
      </c>
      <c r="L681" s="9">
        <f t="shared" si="92"/>
        <v>1591</v>
      </c>
    </row>
    <row r="682" spans="1:12" x14ac:dyDescent="0.3">
      <c r="A682" s="29" t="s">
        <v>1368</v>
      </c>
      <c r="B682" s="5" t="s">
        <v>1369</v>
      </c>
      <c r="C682" s="9">
        <v>141654.57999999999</v>
      </c>
      <c r="D682" s="8">
        <f t="shared" si="90"/>
        <v>2.3755513685058392E-4</v>
      </c>
      <c r="E682" s="32">
        <f t="shared" si="93"/>
        <v>961406</v>
      </c>
      <c r="F682" s="10">
        <f t="shared" si="94"/>
        <v>1816549</v>
      </c>
      <c r="G682" s="10">
        <f t="shared" si="95"/>
        <v>239576</v>
      </c>
      <c r="H682" s="9">
        <f t="shared" si="96"/>
        <v>10449</v>
      </c>
      <c r="I682" s="9">
        <f t="shared" si="97"/>
        <v>42429</v>
      </c>
      <c r="J682" s="9">
        <f t="shared" si="98"/>
        <v>52878</v>
      </c>
      <c r="K682" s="9">
        <f t="shared" si="91"/>
        <v>-366653</v>
      </c>
      <c r="L682" s="9">
        <f t="shared" si="92"/>
        <v>71959</v>
      </c>
    </row>
    <row r="683" spans="1:12" x14ac:dyDescent="0.3">
      <c r="A683" s="29" t="s">
        <v>1370</v>
      </c>
      <c r="B683" s="5" t="s">
        <v>1371</v>
      </c>
      <c r="C683" s="9">
        <v>215749.88</v>
      </c>
      <c r="D683" s="8">
        <f t="shared" si="90"/>
        <v>3.6181316741680405E-4</v>
      </c>
      <c r="E683" s="32">
        <f t="shared" si="93"/>
        <v>1464289</v>
      </c>
      <c r="F683" s="10">
        <f t="shared" si="94"/>
        <v>2766732</v>
      </c>
      <c r="G683" s="10">
        <f t="shared" si="95"/>
        <v>364891</v>
      </c>
      <c r="H683" s="9">
        <f t="shared" si="96"/>
        <v>15914</v>
      </c>
      <c r="I683" s="9">
        <f t="shared" si="97"/>
        <v>64622</v>
      </c>
      <c r="J683" s="9">
        <f t="shared" si="98"/>
        <v>80536</v>
      </c>
      <c r="K683" s="9">
        <f t="shared" si="91"/>
        <v>-558438</v>
      </c>
      <c r="L683" s="9">
        <f t="shared" si="92"/>
        <v>109598</v>
      </c>
    </row>
    <row r="684" spans="1:12" x14ac:dyDescent="0.3">
      <c r="A684" s="29" t="s">
        <v>1372</v>
      </c>
      <c r="B684" s="5" t="s">
        <v>1373</v>
      </c>
      <c r="C684" s="9">
        <v>408526.85</v>
      </c>
      <c r="D684" s="8">
        <f t="shared" si="90"/>
        <v>6.8510069888942508E-4</v>
      </c>
      <c r="E684" s="32">
        <f t="shared" si="93"/>
        <v>2772661</v>
      </c>
      <c r="F684" s="10">
        <f t="shared" si="94"/>
        <v>5238865</v>
      </c>
      <c r="G684" s="10">
        <f t="shared" si="95"/>
        <v>690929</v>
      </c>
      <c r="H684" s="9">
        <f t="shared" si="96"/>
        <v>30133</v>
      </c>
      <c r="I684" s="9">
        <f t="shared" si="97"/>
        <v>122364</v>
      </c>
      <c r="J684" s="9">
        <f t="shared" si="98"/>
        <v>152497</v>
      </c>
      <c r="K684" s="9">
        <f t="shared" si="91"/>
        <v>-1057413</v>
      </c>
      <c r="L684" s="9">
        <f t="shared" si="92"/>
        <v>207527</v>
      </c>
    </row>
    <row r="685" spans="1:12" x14ac:dyDescent="0.3">
      <c r="A685" s="29" t="s">
        <v>1374</v>
      </c>
      <c r="B685" s="5" t="s">
        <v>1375</v>
      </c>
      <c r="C685" s="9">
        <v>12998.59</v>
      </c>
      <c r="D685" s="8">
        <f t="shared" si="90"/>
        <v>2.1798672703096732E-5</v>
      </c>
      <c r="E685" s="32">
        <f t="shared" si="93"/>
        <v>88221</v>
      </c>
      <c r="F685" s="10">
        <f t="shared" si="94"/>
        <v>166691</v>
      </c>
      <c r="G685" s="10">
        <f t="shared" si="95"/>
        <v>21984</v>
      </c>
      <c r="H685" s="9">
        <f t="shared" si="96"/>
        <v>959</v>
      </c>
      <c r="I685" s="9">
        <f t="shared" si="97"/>
        <v>3893</v>
      </c>
      <c r="J685" s="9">
        <f t="shared" si="98"/>
        <v>4852</v>
      </c>
      <c r="K685" s="9">
        <f t="shared" si="91"/>
        <v>-33645</v>
      </c>
      <c r="L685" s="9">
        <f t="shared" si="92"/>
        <v>6603</v>
      </c>
    </row>
    <row r="686" spans="1:12" x14ac:dyDescent="0.3">
      <c r="A686" s="29" t="s">
        <v>1376</v>
      </c>
      <c r="B686" s="5" t="s">
        <v>1377</v>
      </c>
      <c r="C686" s="9">
        <v>61470.69</v>
      </c>
      <c r="D686" s="8">
        <f t="shared" si="90"/>
        <v>1.0308652339550068E-4</v>
      </c>
      <c r="E686" s="32">
        <f t="shared" si="93"/>
        <v>417200</v>
      </c>
      <c r="F686" s="10">
        <f t="shared" si="94"/>
        <v>788288</v>
      </c>
      <c r="G686" s="10">
        <f t="shared" si="95"/>
        <v>103964</v>
      </c>
      <c r="H686" s="9">
        <f t="shared" si="96"/>
        <v>4534</v>
      </c>
      <c r="I686" s="9">
        <f t="shared" si="97"/>
        <v>18412</v>
      </c>
      <c r="J686" s="9">
        <f t="shared" si="98"/>
        <v>22946</v>
      </c>
      <c r="K686" s="9">
        <f t="shared" si="91"/>
        <v>-159108</v>
      </c>
      <c r="L686" s="9">
        <f t="shared" si="92"/>
        <v>31226</v>
      </c>
    </row>
    <row r="687" spans="1:12" x14ac:dyDescent="0.3">
      <c r="A687" s="29" t="s">
        <v>1378</v>
      </c>
      <c r="B687" s="5" t="s">
        <v>1379</v>
      </c>
      <c r="C687" s="9">
        <v>307724.83</v>
      </c>
      <c r="D687" s="8">
        <f t="shared" si="90"/>
        <v>5.1605542230242531E-4</v>
      </c>
      <c r="E687" s="32">
        <f t="shared" si="93"/>
        <v>2088520</v>
      </c>
      <c r="F687" s="10">
        <f t="shared" si="94"/>
        <v>3946200</v>
      </c>
      <c r="G687" s="10">
        <f t="shared" si="95"/>
        <v>520446</v>
      </c>
      <c r="H687" s="9">
        <f t="shared" si="96"/>
        <v>22698</v>
      </c>
      <c r="I687" s="9">
        <f t="shared" si="97"/>
        <v>92171</v>
      </c>
      <c r="J687" s="9">
        <f t="shared" si="98"/>
        <v>114869</v>
      </c>
      <c r="K687" s="9">
        <f t="shared" si="91"/>
        <v>-796502</v>
      </c>
      <c r="L687" s="9">
        <f t="shared" si="92"/>
        <v>156320</v>
      </c>
    </row>
    <row r="688" spans="1:12" x14ac:dyDescent="0.3">
      <c r="A688" s="29" t="s">
        <v>1380</v>
      </c>
      <c r="B688" s="5" t="s">
        <v>1381</v>
      </c>
      <c r="C688" s="9">
        <v>10742.15</v>
      </c>
      <c r="D688" s="8">
        <f t="shared" si="90"/>
        <v>1.801461635281754E-5</v>
      </c>
      <c r="E688" s="32">
        <f t="shared" si="93"/>
        <v>72907</v>
      </c>
      <c r="F688" s="10">
        <f t="shared" si="94"/>
        <v>137755</v>
      </c>
      <c r="G688" s="10">
        <f t="shared" si="95"/>
        <v>18168</v>
      </c>
      <c r="H688" s="9">
        <f t="shared" si="96"/>
        <v>792</v>
      </c>
      <c r="I688" s="9">
        <f t="shared" si="97"/>
        <v>3218</v>
      </c>
      <c r="J688" s="9">
        <f t="shared" si="98"/>
        <v>4010</v>
      </c>
      <c r="K688" s="9">
        <f t="shared" si="91"/>
        <v>-27805</v>
      </c>
      <c r="L688" s="9">
        <f t="shared" si="92"/>
        <v>5457</v>
      </c>
    </row>
    <row r="689" spans="1:12" x14ac:dyDescent="0.3">
      <c r="A689" s="29" t="s">
        <v>1382</v>
      </c>
      <c r="B689" s="5" t="s">
        <v>1383</v>
      </c>
      <c r="C689" s="9">
        <v>1715746.61</v>
      </c>
      <c r="D689" s="8">
        <f t="shared" si="90"/>
        <v>2.8773119848258736E-3</v>
      </c>
      <c r="E689" s="32">
        <f t="shared" si="93"/>
        <v>11644727</v>
      </c>
      <c r="F689" s="10">
        <f t="shared" si="94"/>
        <v>22002384</v>
      </c>
      <c r="G689" s="10">
        <f t="shared" si="95"/>
        <v>2901791</v>
      </c>
      <c r="H689" s="9">
        <f t="shared" si="96"/>
        <v>126556</v>
      </c>
      <c r="I689" s="9">
        <f t="shared" si="97"/>
        <v>513908</v>
      </c>
      <c r="J689" s="9">
        <f t="shared" si="98"/>
        <v>640464</v>
      </c>
      <c r="K689" s="9">
        <f t="shared" si="91"/>
        <v>-4440964</v>
      </c>
      <c r="L689" s="9">
        <f t="shared" si="92"/>
        <v>871578</v>
      </c>
    </row>
    <row r="690" spans="1:12" x14ac:dyDescent="0.3">
      <c r="A690" s="29" t="s">
        <v>1384</v>
      </c>
      <c r="B690" s="5" t="s">
        <v>1385</v>
      </c>
      <c r="C690" s="9">
        <v>5687.22</v>
      </c>
      <c r="D690" s="8">
        <f t="shared" si="90"/>
        <v>9.5374842479457994E-6</v>
      </c>
      <c r="E690" s="32">
        <f t="shared" si="93"/>
        <v>38599</v>
      </c>
      <c r="F690" s="10">
        <f t="shared" si="94"/>
        <v>72932</v>
      </c>
      <c r="G690" s="10">
        <f t="shared" si="95"/>
        <v>9619</v>
      </c>
      <c r="H690" s="9">
        <f t="shared" si="96"/>
        <v>419</v>
      </c>
      <c r="I690" s="9">
        <f t="shared" si="97"/>
        <v>1703</v>
      </c>
      <c r="J690" s="9">
        <f t="shared" si="98"/>
        <v>2122</v>
      </c>
      <c r="K690" s="9">
        <f t="shared" si="91"/>
        <v>-14721</v>
      </c>
      <c r="L690" s="9">
        <f t="shared" si="92"/>
        <v>2889</v>
      </c>
    </row>
    <row r="691" spans="1:12" x14ac:dyDescent="0.3">
      <c r="A691" s="29" t="s">
        <v>1386</v>
      </c>
      <c r="B691" s="5" t="s">
        <v>1387</v>
      </c>
      <c r="C691" s="9">
        <v>14526.85</v>
      </c>
      <c r="D691" s="8">
        <f t="shared" si="90"/>
        <v>2.4361569105339944E-5</v>
      </c>
      <c r="E691" s="32">
        <f t="shared" si="93"/>
        <v>98593</v>
      </c>
      <c r="F691" s="10">
        <f t="shared" si="94"/>
        <v>186289</v>
      </c>
      <c r="G691" s="10">
        <f t="shared" si="95"/>
        <v>24569</v>
      </c>
      <c r="H691" s="9">
        <f t="shared" si="96"/>
        <v>1072</v>
      </c>
      <c r="I691" s="9">
        <f t="shared" si="97"/>
        <v>4351</v>
      </c>
      <c r="J691" s="9">
        <f t="shared" si="98"/>
        <v>5423</v>
      </c>
      <c r="K691" s="9">
        <f t="shared" si="91"/>
        <v>-37601</v>
      </c>
      <c r="L691" s="9">
        <f t="shared" si="92"/>
        <v>7379</v>
      </c>
    </row>
    <row r="692" spans="1:12" x14ac:dyDescent="0.3">
      <c r="A692" s="29" t="s">
        <v>1388</v>
      </c>
      <c r="B692" s="5" t="s">
        <v>1389</v>
      </c>
      <c r="C692" s="9">
        <v>8468.57</v>
      </c>
      <c r="D692" s="8">
        <f t="shared" si="90"/>
        <v>1.4201816173389873E-5</v>
      </c>
      <c r="E692" s="32">
        <f t="shared" si="93"/>
        <v>57476</v>
      </c>
      <c r="F692" s="10">
        <f t="shared" si="94"/>
        <v>108599</v>
      </c>
      <c r="G692" s="10">
        <f t="shared" si="95"/>
        <v>14323</v>
      </c>
      <c r="H692" s="9">
        <f t="shared" si="96"/>
        <v>625</v>
      </c>
      <c r="I692" s="9">
        <f t="shared" si="97"/>
        <v>2537</v>
      </c>
      <c r="J692" s="9">
        <f t="shared" si="98"/>
        <v>3162</v>
      </c>
      <c r="K692" s="9">
        <f t="shared" si="91"/>
        <v>-21920</v>
      </c>
      <c r="L692" s="9">
        <f t="shared" si="92"/>
        <v>4302</v>
      </c>
    </row>
    <row r="693" spans="1:12" x14ac:dyDescent="0.3">
      <c r="A693" s="29" t="s">
        <v>1390</v>
      </c>
      <c r="B693" s="5" t="s">
        <v>1391</v>
      </c>
      <c r="C693" s="9">
        <v>6503.43</v>
      </c>
      <c r="D693" s="8">
        <f t="shared" si="90"/>
        <v>1.0906270758405363E-5</v>
      </c>
      <c r="E693" s="32">
        <f t="shared" si="93"/>
        <v>44139</v>
      </c>
      <c r="F693" s="10">
        <f t="shared" si="94"/>
        <v>83399</v>
      </c>
      <c r="G693" s="10">
        <f t="shared" si="95"/>
        <v>10999</v>
      </c>
      <c r="H693" s="9">
        <f t="shared" si="96"/>
        <v>480</v>
      </c>
      <c r="I693" s="9">
        <f t="shared" si="97"/>
        <v>1948</v>
      </c>
      <c r="J693" s="9">
        <f t="shared" si="98"/>
        <v>2428</v>
      </c>
      <c r="K693" s="9">
        <f t="shared" si="91"/>
        <v>-16833</v>
      </c>
      <c r="L693" s="9">
        <f t="shared" si="92"/>
        <v>3304</v>
      </c>
    </row>
    <row r="694" spans="1:12" x14ac:dyDescent="0.3">
      <c r="A694" s="29" t="s">
        <v>1392</v>
      </c>
      <c r="B694" s="5" t="s">
        <v>1393</v>
      </c>
      <c r="C694" s="9">
        <v>106551.65</v>
      </c>
      <c r="D694" s="8">
        <f t="shared" si="90"/>
        <v>1.786874225839046E-4</v>
      </c>
      <c r="E694" s="32">
        <f t="shared" si="93"/>
        <v>723163</v>
      </c>
      <c r="F694" s="10">
        <f t="shared" si="94"/>
        <v>1366397</v>
      </c>
      <c r="G694" s="10">
        <f t="shared" si="95"/>
        <v>180208</v>
      </c>
      <c r="H694" s="9">
        <f t="shared" si="96"/>
        <v>7859</v>
      </c>
      <c r="I694" s="9">
        <f t="shared" si="97"/>
        <v>31915</v>
      </c>
      <c r="J694" s="9">
        <f t="shared" si="98"/>
        <v>39774</v>
      </c>
      <c r="K694" s="9">
        <f t="shared" si="91"/>
        <v>-275794</v>
      </c>
      <c r="L694" s="9">
        <f t="shared" si="92"/>
        <v>54127</v>
      </c>
    </row>
    <row r="695" spans="1:12" x14ac:dyDescent="0.3">
      <c r="A695" s="29" t="s">
        <v>1394</v>
      </c>
      <c r="B695" s="5" t="s">
        <v>1395</v>
      </c>
      <c r="C695" s="9">
        <v>12551.97</v>
      </c>
      <c r="D695" s="8">
        <f t="shared" si="90"/>
        <v>2.1049689682426252E-5</v>
      </c>
      <c r="E695" s="32">
        <f t="shared" si="93"/>
        <v>85190</v>
      </c>
      <c r="F695" s="10">
        <f t="shared" si="94"/>
        <v>160964</v>
      </c>
      <c r="G695" s="10">
        <f t="shared" si="95"/>
        <v>21229</v>
      </c>
      <c r="H695" s="9">
        <f t="shared" si="96"/>
        <v>926</v>
      </c>
      <c r="I695" s="9">
        <f t="shared" si="97"/>
        <v>3760</v>
      </c>
      <c r="J695" s="9">
        <f t="shared" si="98"/>
        <v>4686</v>
      </c>
      <c r="K695" s="9">
        <f t="shared" si="91"/>
        <v>-32489</v>
      </c>
      <c r="L695" s="9">
        <f t="shared" si="92"/>
        <v>6376</v>
      </c>
    </row>
    <row r="696" spans="1:12" x14ac:dyDescent="0.3">
      <c r="A696" s="29" t="s">
        <v>1396</v>
      </c>
      <c r="B696" s="5" t="s">
        <v>1397</v>
      </c>
      <c r="C696" s="9">
        <v>10644.02</v>
      </c>
      <c r="D696" s="8">
        <f t="shared" si="90"/>
        <v>1.7850052061432483E-5</v>
      </c>
      <c r="E696" s="32">
        <f t="shared" si="93"/>
        <v>72241</v>
      </c>
      <c r="F696" s="10">
        <f t="shared" si="94"/>
        <v>136497</v>
      </c>
      <c r="G696" s="10">
        <f t="shared" si="95"/>
        <v>18002</v>
      </c>
      <c r="H696" s="9">
        <f t="shared" si="96"/>
        <v>785</v>
      </c>
      <c r="I696" s="9">
        <f t="shared" si="97"/>
        <v>3188</v>
      </c>
      <c r="J696" s="9">
        <f t="shared" si="98"/>
        <v>3973</v>
      </c>
      <c r="K696" s="9">
        <f t="shared" si="91"/>
        <v>-27551</v>
      </c>
      <c r="L696" s="9">
        <f t="shared" si="92"/>
        <v>5407</v>
      </c>
    </row>
    <row r="697" spans="1:12" x14ac:dyDescent="0.3">
      <c r="A697" s="29" t="s">
        <v>1398</v>
      </c>
      <c r="B697" s="5" t="s">
        <v>1399</v>
      </c>
      <c r="C697" s="9">
        <v>6452.78</v>
      </c>
      <c r="D697" s="8">
        <f t="shared" si="90"/>
        <v>1.0821330563167891E-5</v>
      </c>
      <c r="E697" s="32">
        <f t="shared" si="93"/>
        <v>43795</v>
      </c>
      <c r="F697" s="10">
        <f t="shared" si="94"/>
        <v>82749</v>
      </c>
      <c r="G697" s="10">
        <f t="shared" si="95"/>
        <v>10913</v>
      </c>
      <c r="H697" s="9">
        <f t="shared" si="96"/>
        <v>476</v>
      </c>
      <c r="I697" s="9">
        <f t="shared" si="97"/>
        <v>1933</v>
      </c>
      <c r="J697" s="9">
        <f t="shared" si="98"/>
        <v>2409</v>
      </c>
      <c r="K697" s="9">
        <f t="shared" si="91"/>
        <v>-16702</v>
      </c>
      <c r="L697" s="9">
        <f t="shared" si="92"/>
        <v>3278</v>
      </c>
    </row>
    <row r="698" spans="1:12" x14ac:dyDescent="0.3">
      <c r="A698" s="29" t="s">
        <v>1400</v>
      </c>
      <c r="B698" s="5" t="s">
        <v>1401</v>
      </c>
      <c r="C698" s="9">
        <v>1245.07</v>
      </c>
      <c r="D698" s="8">
        <f t="shared" si="90"/>
        <v>2.0879859602037331E-6</v>
      </c>
      <c r="E698" s="32">
        <f t="shared" si="93"/>
        <v>8450</v>
      </c>
      <c r="F698" s="10">
        <f t="shared" si="94"/>
        <v>15967</v>
      </c>
      <c r="G698" s="10">
        <f t="shared" si="95"/>
        <v>2106</v>
      </c>
      <c r="H698" s="9">
        <f t="shared" si="96"/>
        <v>92</v>
      </c>
      <c r="I698" s="9">
        <f t="shared" si="97"/>
        <v>373</v>
      </c>
      <c r="J698" s="9">
        <f t="shared" si="98"/>
        <v>465</v>
      </c>
      <c r="K698" s="9">
        <f t="shared" si="91"/>
        <v>-3223</v>
      </c>
      <c r="L698" s="9">
        <f t="shared" si="92"/>
        <v>632</v>
      </c>
    </row>
    <row r="699" spans="1:12" x14ac:dyDescent="0.3">
      <c r="A699" s="29" t="s">
        <v>1402</v>
      </c>
      <c r="B699" s="5" t="s">
        <v>1403</v>
      </c>
      <c r="C699" s="9">
        <v>321.48</v>
      </c>
      <c r="D699" s="8">
        <f t="shared" si="90"/>
        <v>5.3912288183499422E-7</v>
      </c>
      <c r="E699" s="32">
        <f t="shared" si="93"/>
        <v>2182</v>
      </c>
      <c r="F699" s="10">
        <f t="shared" si="94"/>
        <v>4123</v>
      </c>
      <c r="G699" s="10">
        <f t="shared" si="95"/>
        <v>544</v>
      </c>
      <c r="H699" s="9">
        <f t="shared" si="96"/>
        <v>24</v>
      </c>
      <c r="I699" s="9">
        <f t="shared" si="97"/>
        <v>96</v>
      </c>
      <c r="J699" s="9">
        <f t="shared" si="98"/>
        <v>120</v>
      </c>
      <c r="K699" s="9">
        <f t="shared" si="91"/>
        <v>-832</v>
      </c>
      <c r="L699" s="9">
        <f t="shared" si="92"/>
        <v>163</v>
      </c>
    </row>
    <row r="700" spans="1:12" x14ac:dyDescent="0.3">
      <c r="A700" s="29" t="s">
        <v>1404</v>
      </c>
      <c r="B700" s="5" t="s">
        <v>1405</v>
      </c>
      <c r="C700" s="9">
        <v>535.79999999999995</v>
      </c>
      <c r="D700" s="8">
        <f t="shared" si="90"/>
        <v>8.9853813639165682E-7</v>
      </c>
      <c r="E700" s="32">
        <f t="shared" si="93"/>
        <v>3636</v>
      </c>
      <c r="F700" s="10">
        <f t="shared" si="94"/>
        <v>6871</v>
      </c>
      <c r="G700" s="10">
        <f t="shared" si="95"/>
        <v>906</v>
      </c>
      <c r="H700" s="9">
        <f t="shared" si="96"/>
        <v>40</v>
      </c>
      <c r="I700" s="9">
        <f t="shared" si="97"/>
        <v>160</v>
      </c>
      <c r="J700" s="9">
        <f t="shared" si="98"/>
        <v>200</v>
      </c>
      <c r="K700" s="9">
        <f t="shared" si="91"/>
        <v>-1387</v>
      </c>
      <c r="L700" s="9">
        <f t="shared" si="92"/>
        <v>272</v>
      </c>
    </row>
    <row r="701" spans="1:12" x14ac:dyDescent="0.3">
      <c r="A701" s="29" t="s">
        <v>1406</v>
      </c>
      <c r="B701" s="5" t="s">
        <v>1407</v>
      </c>
      <c r="C701" s="9">
        <v>910.92</v>
      </c>
      <c r="D701" s="8">
        <f t="shared" si="90"/>
        <v>1.5276154520378651E-6</v>
      </c>
      <c r="E701" s="32">
        <f t="shared" si="93"/>
        <v>6182</v>
      </c>
      <c r="F701" s="10">
        <f t="shared" si="94"/>
        <v>11681</v>
      </c>
      <c r="G701" s="10">
        <f t="shared" si="95"/>
        <v>1541</v>
      </c>
      <c r="H701" s="9">
        <f t="shared" si="96"/>
        <v>67</v>
      </c>
      <c r="I701" s="9">
        <f t="shared" si="97"/>
        <v>273</v>
      </c>
      <c r="J701" s="9">
        <f t="shared" si="98"/>
        <v>340</v>
      </c>
      <c r="K701" s="9">
        <f t="shared" si="91"/>
        <v>-2358</v>
      </c>
      <c r="L701" s="9">
        <f t="shared" si="92"/>
        <v>463</v>
      </c>
    </row>
    <row r="702" spans="1:12" x14ac:dyDescent="0.3">
      <c r="A702" s="29" t="s">
        <v>1408</v>
      </c>
      <c r="B702" s="5" t="s">
        <v>1409</v>
      </c>
      <c r="C702" s="9">
        <v>394142.87</v>
      </c>
      <c r="D702" s="8">
        <f t="shared" si="90"/>
        <v>6.6097872318376092E-4</v>
      </c>
      <c r="E702" s="32">
        <f t="shared" si="93"/>
        <v>2675037</v>
      </c>
      <c r="F702" s="10">
        <f t="shared" si="94"/>
        <v>5054408</v>
      </c>
      <c r="G702" s="10">
        <f t="shared" si="95"/>
        <v>666602</v>
      </c>
      <c r="H702" s="9">
        <f t="shared" si="96"/>
        <v>29072</v>
      </c>
      <c r="I702" s="9">
        <f t="shared" si="97"/>
        <v>118055</v>
      </c>
      <c r="J702" s="9">
        <f t="shared" si="98"/>
        <v>147127</v>
      </c>
      <c r="K702" s="9">
        <f t="shared" si="91"/>
        <v>-1020182</v>
      </c>
      <c r="L702" s="9">
        <f t="shared" si="92"/>
        <v>200220</v>
      </c>
    </row>
    <row r="703" spans="1:12" x14ac:dyDescent="0.3">
      <c r="A703" s="29" t="s">
        <v>1410</v>
      </c>
      <c r="B703" s="5" t="s">
        <v>1411</v>
      </c>
      <c r="C703" s="9">
        <v>857129.17</v>
      </c>
      <c r="D703" s="8">
        <f t="shared" si="90"/>
        <v>1.4374080758841504E-3</v>
      </c>
      <c r="E703" s="32">
        <f t="shared" si="93"/>
        <v>5817313</v>
      </c>
      <c r="F703" s="10">
        <f t="shared" si="94"/>
        <v>10991650</v>
      </c>
      <c r="G703" s="10">
        <f t="shared" si="95"/>
        <v>1449637</v>
      </c>
      <c r="H703" s="9">
        <f t="shared" si="96"/>
        <v>63223</v>
      </c>
      <c r="I703" s="9">
        <f t="shared" si="97"/>
        <v>256731</v>
      </c>
      <c r="J703" s="9">
        <f t="shared" si="98"/>
        <v>319954</v>
      </c>
      <c r="K703" s="9">
        <f t="shared" si="91"/>
        <v>-2218556</v>
      </c>
      <c r="L703" s="9">
        <f t="shared" si="92"/>
        <v>435411</v>
      </c>
    </row>
    <row r="704" spans="1:12" x14ac:dyDescent="0.3">
      <c r="A704" s="29" t="s">
        <v>1412</v>
      </c>
      <c r="B704" s="5" t="s">
        <v>1413</v>
      </c>
      <c r="C704" s="9">
        <v>301944.58</v>
      </c>
      <c r="D704" s="8">
        <f t="shared" si="90"/>
        <v>5.0636192647771853E-4</v>
      </c>
      <c r="E704" s="32">
        <f t="shared" si="93"/>
        <v>2049290</v>
      </c>
      <c r="F704" s="10">
        <f t="shared" si="94"/>
        <v>3872076</v>
      </c>
      <c r="G704" s="10">
        <f t="shared" si="95"/>
        <v>510670</v>
      </c>
      <c r="H704" s="9">
        <f t="shared" si="96"/>
        <v>22272</v>
      </c>
      <c r="I704" s="9">
        <f t="shared" si="97"/>
        <v>90440</v>
      </c>
      <c r="J704" s="9">
        <f t="shared" si="98"/>
        <v>112712</v>
      </c>
      <c r="K704" s="9">
        <f t="shared" si="91"/>
        <v>-781540</v>
      </c>
      <c r="L704" s="9">
        <f t="shared" si="92"/>
        <v>153384</v>
      </c>
    </row>
    <row r="705" spans="1:12" x14ac:dyDescent="0.3">
      <c r="A705" s="29" t="s">
        <v>1414</v>
      </c>
      <c r="B705" s="5" t="s">
        <v>1415</v>
      </c>
      <c r="C705" s="9">
        <v>6882.81</v>
      </c>
      <c r="D705" s="8">
        <f t="shared" si="90"/>
        <v>1.1542492106267003E-5</v>
      </c>
      <c r="E705" s="32">
        <f t="shared" si="93"/>
        <v>46713</v>
      </c>
      <c r="F705" s="10">
        <f t="shared" si="94"/>
        <v>88264</v>
      </c>
      <c r="G705" s="10">
        <f t="shared" si="95"/>
        <v>11641</v>
      </c>
      <c r="H705" s="9">
        <f t="shared" si="96"/>
        <v>508</v>
      </c>
      <c r="I705" s="9">
        <f t="shared" si="97"/>
        <v>2062</v>
      </c>
      <c r="J705" s="9">
        <f t="shared" si="98"/>
        <v>2570</v>
      </c>
      <c r="K705" s="9">
        <f t="shared" si="91"/>
        <v>-17815</v>
      </c>
      <c r="L705" s="9">
        <f t="shared" si="92"/>
        <v>3496</v>
      </c>
    </row>
    <row r="706" spans="1:12" x14ac:dyDescent="0.3">
      <c r="A706" s="29" t="s">
        <v>1416</v>
      </c>
      <c r="B706" s="5" t="s">
        <v>1417</v>
      </c>
      <c r="C706" s="9">
        <v>11150.01</v>
      </c>
      <c r="D706" s="8">
        <f t="shared" si="90"/>
        <v>1.869859874234479E-5</v>
      </c>
      <c r="E706" s="32">
        <f t="shared" si="93"/>
        <v>75675</v>
      </c>
      <c r="F706" s="10">
        <f t="shared" si="94"/>
        <v>142985</v>
      </c>
      <c r="G706" s="10">
        <f t="shared" si="95"/>
        <v>18858</v>
      </c>
      <c r="H706" s="9">
        <f t="shared" si="96"/>
        <v>822</v>
      </c>
      <c r="I706" s="9">
        <f t="shared" si="97"/>
        <v>3340</v>
      </c>
      <c r="J706" s="9">
        <f t="shared" si="98"/>
        <v>4162</v>
      </c>
      <c r="K706" s="9">
        <f t="shared" si="91"/>
        <v>-28860</v>
      </c>
      <c r="L706" s="9">
        <f t="shared" si="92"/>
        <v>5664</v>
      </c>
    </row>
    <row r="707" spans="1:12" x14ac:dyDescent="0.3">
      <c r="A707" s="29" t="s">
        <v>1418</v>
      </c>
      <c r="B707" s="5" t="s">
        <v>1419</v>
      </c>
      <c r="C707" s="9">
        <v>507305.1</v>
      </c>
      <c r="D707" s="8">
        <f t="shared" si="90"/>
        <v>8.5075210738332053E-4</v>
      </c>
      <c r="E707" s="32">
        <f t="shared" si="93"/>
        <v>3443066</v>
      </c>
      <c r="F707" s="10">
        <f t="shared" si="94"/>
        <v>6505577</v>
      </c>
      <c r="G707" s="10">
        <f t="shared" si="95"/>
        <v>857990</v>
      </c>
      <c r="H707" s="9">
        <f t="shared" si="96"/>
        <v>37419</v>
      </c>
      <c r="I707" s="9">
        <f t="shared" si="97"/>
        <v>151950</v>
      </c>
      <c r="J707" s="9">
        <f t="shared" si="98"/>
        <v>189369</v>
      </c>
      <c r="K707" s="9">
        <f t="shared" si="91"/>
        <v>-1313086</v>
      </c>
      <c r="L707" s="9">
        <f t="shared" si="92"/>
        <v>257705</v>
      </c>
    </row>
    <row r="708" spans="1:12" x14ac:dyDescent="0.3">
      <c r="A708" s="29" t="s">
        <v>1420</v>
      </c>
      <c r="B708" s="5" t="s">
        <v>1421</v>
      </c>
      <c r="C708" s="9">
        <v>5676.77</v>
      </c>
      <c r="D708" s="8">
        <f t="shared" si="90"/>
        <v>9.5199595679807141E-6</v>
      </c>
      <c r="E708" s="32">
        <f t="shared" si="93"/>
        <v>38528</v>
      </c>
      <c r="F708" s="10">
        <f t="shared" si="94"/>
        <v>72798</v>
      </c>
      <c r="G708" s="10">
        <f t="shared" si="95"/>
        <v>9601</v>
      </c>
      <c r="H708" s="9">
        <f t="shared" si="96"/>
        <v>419</v>
      </c>
      <c r="I708" s="9">
        <f t="shared" si="97"/>
        <v>1700</v>
      </c>
      <c r="J708" s="9">
        <f t="shared" si="98"/>
        <v>2119</v>
      </c>
      <c r="K708" s="9">
        <f t="shared" si="91"/>
        <v>-14694</v>
      </c>
      <c r="L708" s="9">
        <f t="shared" si="92"/>
        <v>2884</v>
      </c>
    </row>
    <row r="709" spans="1:12" x14ac:dyDescent="0.3">
      <c r="A709" s="29" t="s">
        <v>1422</v>
      </c>
      <c r="B709" s="5" t="s">
        <v>1423</v>
      </c>
      <c r="C709" s="9">
        <v>4649.3</v>
      </c>
      <c r="D709" s="8">
        <f t="shared" si="90"/>
        <v>7.7968894317389525E-6</v>
      </c>
      <c r="E709" s="32">
        <f t="shared" si="93"/>
        <v>31555</v>
      </c>
      <c r="F709" s="10">
        <f t="shared" si="94"/>
        <v>59622</v>
      </c>
      <c r="G709" s="10">
        <f t="shared" si="95"/>
        <v>7863</v>
      </c>
      <c r="H709" s="9">
        <f t="shared" si="96"/>
        <v>343</v>
      </c>
      <c r="I709" s="9">
        <f t="shared" si="97"/>
        <v>1393</v>
      </c>
      <c r="J709" s="9">
        <f t="shared" si="98"/>
        <v>1736</v>
      </c>
      <c r="K709" s="9">
        <f t="shared" si="91"/>
        <v>-12034</v>
      </c>
      <c r="L709" s="9">
        <f t="shared" si="92"/>
        <v>2362</v>
      </c>
    </row>
    <row r="710" spans="1:12" x14ac:dyDescent="0.3">
      <c r="A710" s="29" t="s">
        <v>1424</v>
      </c>
      <c r="B710" s="5" t="s">
        <v>1425</v>
      </c>
      <c r="C710" s="9">
        <v>27510.09</v>
      </c>
      <c r="D710" s="8">
        <f t="shared" si="90"/>
        <v>4.6134499814420973E-5</v>
      </c>
      <c r="E710" s="32">
        <f t="shared" si="93"/>
        <v>186710</v>
      </c>
      <c r="F710" s="10">
        <f t="shared" si="94"/>
        <v>352784</v>
      </c>
      <c r="G710" s="10">
        <f t="shared" si="95"/>
        <v>46527</v>
      </c>
      <c r="H710" s="9">
        <f t="shared" si="96"/>
        <v>2029</v>
      </c>
      <c r="I710" s="9">
        <f t="shared" si="97"/>
        <v>8240</v>
      </c>
      <c r="J710" s="9">
        <f t="shared" si="98"/>
        <v>10269</v>
      </c>
      <c r="K710" s="9">
        <f t="shared" si="91"/>
        <v>-71206</v>
      </c>
      <c r="L710" s="9">
        <f t="shared" si="92"/>
        <v>13975</v>
      </c>
    </row>
    <row r="711" spans="1:12" x14ac:dyDescent="0.3">
      <c r="A711" s="29" t="s">
        <v>1426</v>
      </c>
      <c r="B711" s="5" t="s">
        <v>1427</v>
      </c>
      <c r="C711" s="9">
        <v>582101.18999999994</v>
      </c>
      <c r="D711" s="8">
        <f t="shared" si="90"/>
        <v>9.7618536478903651E-4</v>
      </c>
      <c r="E711" s="32">
        <f t="shared" si="93"/>
        <v>3950705</v>
      </c>
      <c r="F711" s="10">
        <f t="shared" si="94"/>
        <v>7464747</v>
      </c>
      <c r="G711" s="10">
        <f t="shared" si="95"/>
        <v>984490</v>
      </c>
      <c r="H711" s="9">
        <f t="shared" si="96"/>
        <v>42937</v>
      </c>
      <c r="I711" s="9">
        <f t="shared" si="97"/>
        <v>174354</v>
      </c>
      <c r="J711" s="9">
        <f t="shared" si="98"/>
        <v>217291</v>
      </c>
      <c r="K711" s="9">
        <f t="shared" si="91"/>
        <v>-1506685</v>
      </c>
      <c r="L711" s="9">
        <f t="shared" si="92"/>
        <v>295700</v>
      </c>
    </row>
    <row r="712" spans="1:12" x14ac:dyDescent="0.3">
      <c r="A712" s="29" t="s">
        <v>1428</v>
      </c>
      <c r="B712" s="5" t="s">
        <v>1429</v>
      </c>
      <c r="C712" s="9">
        <v>63153.13</v>
      </c>
      <c r="D712" s="8">
        <f t="shared" ref="D712:D775" si="99">+C712/$C$2134</f>
        <v>1.0590798009985077E-4</v>
      </c>
      <c r="E712" s="32">
        <f t="shared" si="93"/>
        <v>428619</v>
      </c>
      <c r="F712" s="10">
        <f t="shared" si="94"/>
        <v>809863</v>
      </c>
      <c r="G712" s="10">
        <f t="shared" si="95"/>
        <v>106809</v>
      </c>
      <c r="H712" s="9">
        <f t="shared" si="96"/>
        <v>4658</v>
      </c>
      <c r="I712" s="9">
        <f t="shared" si="97"/>
        <v>18916</v>
      </c>
      <c r="J712" s="9">
        <f t="shared" si="98"/>
        <v>23574</v>
      </c>
      <c r="K712" s="9">
        <f t="shared" ref="K712:K775" si="100">ROUND(D712*$K$7,0)</f>
        <v>-163463</v>
      </c>
      <c r="L712" s="9">
        <f t="shared" ref="L712:L775" si="101">ROUND(D712*$L$7,0)</f>
        <v>32081</v>
      </c>
    </row>
    <row r="713" spans="1:12" x14ac:dyDescent="0.3">
      <c r="A713" s="29" t="s">
        <v>1430</v>
      </c>
      <c r="B713" s="5" t="s">
        <v>1431</v>
      </c>
      <c r="C713" s="9">
        <v>13574.2</v>
      </c>
      <c r="D713" s="8">
        <f t="shared" si="99"/>
        <v>2.2763972323642461E-5</v>
      </c>
      <c r="E713" s="32">
        <f t="shared" ref="E713:E776" si="102">ROUND(D713*$E$7,0)</f>
        <v>92128</v>
      </c>
      <c r="F713" s="10">
        <f t="shared" ref="F713:F776" si="103">+ROUND(D713*$F$7,0)</f>
        <v>174073</v>
      </c>
      <c r="G713" s="10">
        <f t="shared" ref="G713:G776" si="104">+ROUND(D713*$G$7,0)</f>
        <v>22958</v>
      </c>
      <c r="H713" s="9">
        <f t="shared" ref="H713:H776" si="105">ROUND(D713*$H$7,0)</f>
        <v>1001</v>
      </c>
      <c r="I713" s="9">
        <f t="shared" ref="I713:I776" si="106">ROUND(D713*$I$7,0)</f>
        <v>4066</v>
      </c>
      <c r="J713" s="9">
        <f t="shared" ref="J713:J776" si="107">ROUND(SUM(H713:I713),0)</f>
        <v>5067</v>
      </c>
      <c r="K713" s="9">
        <f t="shared" si="100"/>
        <v>-35135</v>
      </c>
      <c r="L713" s="9">
        <f t="shared" si="101"/>
        <v>6896</v>
      </c>
    </row>
    <row r="714" spans="1:12" x14ac:dyDescent="0.3">
      <c r="A714" s="29" t="s">
        <v>1432</v>
      </c>
      <c r="B714" s="5" t="s">
        <v>1433</v>
      </c>
      <c r="C714" s="9">
        <v>7292.27</v>
      </c>
      <c r="D714" s="8">
        <f t="shared" si="99"/>
        <v>1.222915770038221E-5</v>
      </c>
      <c r="E714" s="32">
        <f t="shared" si="102"/>
        <v>49492</v>
      </c>
      <c r="F714" s="10">
        <f t="shared" si="103"/>
        <v>93515</v>
      </c>
      <c r="G714" s="10">
        <f t="shared" si="104"/>
        <v>12333</v>
      </c>
      <c r="H714" s="9">
        <f t="shared" si="105"/>
        <v>538</v>
      </c>
      <c r="I714" s="9">
        <f t="shared" si="106"/>
        <v>2184</v>
      </c>
      <c r="J714" s="9">
        <f t="shared" si="107"/>
        <v>2722</v>
      </c>
      <c r="K714" s="9">
        <f t="shared" si="100"/>
        <v>-18875</v>
      </c>
      <c r="L714" s="9">
        <f t="shared" si="101"/>
        <v>3704</v>
      </c>
    </row>
    <row r="715" spans="1:12" x14ac:dyDescent="0.3">
      <c r="A715" s="29" t="s">
        <v>1434</v>
      </c>
      <c r="B715" s="5" t="s">
        <v>1435</v>
      </c>
      <c r="C715" s="9">
        <v>39415.199999999997</v>
      </c>
      <c r="D715" s="8">
        <f t="shared" si="99"/>
        <v>6.6099403421994085E-5</v>
      </c>
      <c r="E715" s="32">
        <f t="shared" si="102"/>
        <v>267510</v>
      </c>
      <c r="F715" s="10">
        <f t="shared" si="103"/>
        <v>505452</v>
      </c>
      <c r="G715" s="10">
        <f t="shared" si="104"/>
        <v>66662</v>
      </c>
      <c r="H715" s="9">
        <f t="shared" si="105"/>
        <v>2907</v>
      </c>
      <c r="I715" s="9">
        <f t="shared" si="106"/>
        <v>11806</v>
      </c>
      <c r="J715" s="9">
        <f t="shared" si="107"/>
        <v>14713</v>
      </c>
      <c r="K715" s="9">
        <f t="shared" si="100"/>
        <v>-102021</v>
      </c>
      <c r="L715" s="9">
        <f t="shared" si="101"/>
        <v>20022</v>
      </c>
    </row>
    <row r="716" spans="1:12" x14ac:dyDescent="0.3">
      <c r="A716" s="29" t="s">
        <v>1436</v>
      </c>
      <c r="B716" s="5" t="s">
        <v>1437</v>
      </c>
      <c r="C716" s="9">
        <v>418979.9</v>
      </c>
      <c r="D716" s="8">
        <f t="shared" si="99"/>
        <v>7.0263049371325646E-4</v>
      </c>
      <c r="E716" s="32">
        <f t="shared" si="102"/>
        <v>2843606</v>
      </c>
      <c r="F716" s="10">
        <f t="shared" si="103"/>
        <v>5372913</v>
      </c>
      <c r="G716" s="10">
        <f t="shared" si="104"/>
        <v>708608</v>
      </c>
      <c r="H716" s="9">
        <f t="shared" si="105"/>
        <v>30904</v>
      </c>
      <c r="I716" s="9">
        <f t="shared" si="106"/>
        <v>125495</v>
      </c>
      <c r="J716" s="9">
        <f t="shared" si="107"/>
        <v>156399</v>
      </c>
      <c r="K716" s="9">
        <f t="shared" si="100"/>
        <v>-1084469</v>
      </c>
      <c r="L716" s="9">
        <f t="shared" si="101"/>
        <v>212837</v>
      </c>
    </row>
    <row r="717" spans="1:12" x14ac:dyDescent="0.3">
      <c r="A717" s="29" t="s">
        <v>1438</v>
      </c>
      <c r="B717" s="5" t="s">
        <v>1439</v>
      </c>
      <c r="C717" s="9">
        <v>325225.84000000003</v>
      </c>
      <c r="D717" s="8">
        <f t="shared" si="99"/>
        <v>5.4540466625608664E-4</v>
      </c>
      <c r="E717" s="32">
        <f t="shared" si="102"/>
        <v>2207299</v>
      </c>
      <c r="F717" s="10">
        <f t="shared" si="103"/>
        <v>4170630</v>
      </c>
      <c r="G717" s="10">
        <f t="shared" si="104"/>
        <v>550045</v>
      </c>
      <c r="H717" s="9">
        <f t="shared" si="105"/>
        <v>23989</v>
      </c>
      <c r="I717" s="9">
        <f t="shared" si="106"/>
        <v>97413</v>
      </c>
      <c r="J717" s="9">
        <f t="shared" si="107"/>
        <v>121402</v>
      </c>
      <c r="K717" s="9">
        <f t="shared" si="100"/>
        <v>-841800</v>
      </c>
      <c r="L717" s="9">
        <f t="shared" si="101"/>
        <v>165211</v>
      </c>
    </row>
    <row r="718" spans="1:12" x14ac:dyDescent="0.3">
      <c r="A718" s="29" t="s">
        <v>1440</v>
      </c>
      <c r="B718" s="5" t="s">
        <v>1441</v>
      </c>
      <c r="C718" s="9">
        <v>477900.28</v>
      </c>
      <c r="D718" s="8">
        <f t="shared" si="99"/>
        <v>8.0144013992581383E-4</v>
      </c>
      <c r="E718" s="32">
        <f t="shared" si="102"/>
        <v>3243497</v>
      </c>
      <c r="F718" s="10">
        <f t="shared" si="103"/>
        <v>6128496</v>
      </c>
      <c r="G718" s="10">
        <f t="shared" si="104"/>
        <v>808258</v>
      </c>
      <c r="H718" s="9">
        <f t="shared" si="105"/>
        <v>35251</v>
      </c>
      <c r="I718" s="9">
        <f t="shared" si="106"/>
        <v>143143</v>
      </c>
      <c r="J718" s="9">
        <f t="shared" si="107"/>
        <v>178394</v>
      </c>
      <c r="K718" s="9">
        <f t="shared" si="100"/>
        <v>-1236976</v>
      </c>
      <c r="L718" s="9">
        <f t="shared" si="101"/>
        <v>242768</v>
      </c>
    </row>
    <row r="719" spans="1:12" x14ac:dyDescent="0.3">
      <c r="A719" s="29" t="s">
        <v>1442</v>
      </c>
      <c r="B719" s="5" t="s">
        <v>1443</v>
      </c>
      <c r="C719" s="9">
        <v>2375097.62</v>
      </c>
      <c r="D719" s="8">
        <f t="shared" si="99"/>
        <v>3.983045519266629E-3</v>
      </c>
      <c r="E719" s="32">
        <f t="shared" si="102"/>
        <v>16119725</v>
      </c>
      <c r="F719" s="10">
        <f t="shared" si="103"/>
        <v>30457767</v>
      </c>
      <c r="G719" s="10">
        <f t="shared" si="104"/>
        <v>4016932</v>
      </c>
      <c r="H719" s="9">
        <f t="shared" si="105"/>
        <v>175190</v>
      </c>
      <c r="I719" s="9">
        <f t="shared" si="106"/>
        <v>711400</v>
      </c>
      <c r="J719" s="9">
        <f t="shared" si="107"/>
        <v>886590</v>
      </c>
      <c r="K719" s="9">
        <f t="shared" si="100"/>
        <v>-6147599</v>
      </c>
      <c r="L719" s="9">
        <f t="shared" si="101"/>
        <v>1206521</v>
      </c>
    </row>
    <row r="720" spans="1:12" x14ac:dyDescent="0.3">
      <c r="A720" s="29" t="s">
        <v>1444</v>
      </c>
      <c r="B720" s="5" t="s">
        <v>1445</v>
      </c>
      <c r="C720" s="9">
        <v>737932.84</v>
      </c>
      <c r="D720" s="8">
        <f t="shared" si="99"/>
        <v>1.237515488681976E-3</v>
      </c>
      <c r="E720" s="32">
        <f t="shared" si="102"/>
        <v>5008331</v>
      </c>
      <c r="F720" s="10">
        <f t="shared" si="103"/>
        <v>9463100</v>
      </c>
      <c r="G720" s="10">
        <f t="shared" si="104"/>
        <v>1248044</v>
      </c>
      <c r="H720" s="9">
        <f t="shared" si="105"/>
        <v>54431</v>
      </c>
      <c r="I720" s="9">
        <f t="shared" si="106"/>
        <v>221029</v>
      </c>
      <c r="J720" s="9">
        <f t="shared" si="107"/>
        <v>275460</v>
      </c>
      <c r="K720" s="9">
        <f t="shared" si="100"/>
        <v>-1910033</v>
      </c>
      <c r="L720" s="9">
        <f t="shared" si="101"/>
        <v>374861</v>
      </c>
    </row>
    <row r="721" spans="1:12" x14ac:dyDescent="0.3">
      <c r="A721" s="29" t="s">
        <v>1446</v>
      </c>
      <c r="B721" s="5" t="s">
        <v>1447</v>
      </c>
      <c r="C721" s="9">
        <v>5242.34</v>
      </c>
      <c r="D721" s="8">
        <f t="shared" si="99"/>
        <v>8.7914192122647241E-6</v>
      </c>
      <c r="E721" s="32">
        <f t="shared" si="102"/>
        <v>35580</v>
      </c>
      <c r="F721" s="10">
        <f t="shared" si="103"/>
        <v>67227</v>
      </c>
      <c r="G721" s="10">
        <f t="shared" si="104"/>
        <v>8866</v>
      </c>
      <c r="H721" s="9">
        <f t="shared" si="105"/>
        <v>387</v>
      </c>
      <c r="I721" s="9">
        <f t="shared" si="106"/>
        <v>1570</v>
      </c>
      <c r="J721" s="9">
        <f t="shared" si="107"/>
        <v>1957</v>
      </c>
      <c r="K721" s="9">
        <f t="shared" si="100"/>
        <v>-13569</v>
      </c>
      <c r="L721" s="9">
        <f t="shared" si="101"/>
        <v>2663</v>
      </c>
    </row>
    <row r="722" spans="1:12" x14ac:dyDescent="0.3">
      <c r="A722" s="29" t="s">
        <v>1448</v>
      </c>
      <c r="B722" s="5" t="s">
        <v>1449</v>
      </c>
      <c r="C722" s="9">
        <v>77569.16</v>
      </c>
      <c r="D722" s="8">
        <f t="shared" si="99"/>
        <v>1.3008370374741743E-4</v>
      </c>
      <c r="E722" s="32">
        <f t="shared" si="102"/>
        <v>526460</v>
      </c>
      <c r="F722" s="10">
        <f t="shared" si="103"/>
        <v>994731</v>
      </c>
      <c r="G722" s="10">
        <f t="shared" si="104"/>
        <v>131190</v>
      </c>
      <c r="H722" s="9">
        <f t="shared" si="105"/>
        <v>5722</v>
      </c>
      <c r="I722" s="9">
        <f t="shared" si="106"/>
        <v>23234</v>
      </c>
      <c r="J722" s="9">
        <f t="shared" si="107"/>
        <v>28956</v>
      </c>
      <c r="K722" s="9">
        <f t="shared" si="100"/>
        <v>-200777</v>
      </c>
      <c r="L722" s="9">
        <f t="shared" si="101"/>
        <v>39404</v>
      </c>
    </row>
    <row r="723" spans="1:12" x14ac:dyDescent="0.3">
      <c r="A723" s="29" t="s">
        <v>1450</v>
      </c>
      <c r="B723" s="5" t="s">
        <v>1451</v>
      </c>
      <c r="C723" s="9">
        <v>29418.54</v>
      </c>
      <c r="D723" s="8">
        <f t="shared" si="99"/>
        <v>4.9334975936848478E-5</v>
      </c>
      <c r="E723" s="32">
        <f t="shared" si="102"/>
        <v>199663</v>
      </c>
      <c r="F723" s="10">
        <f t="shared" si="103"/>
        <v>377257</v>
      </c>
      <c r="G723" s="10">
        <f t="shared" si="104"/>
        <v>49755</v>
      </c>
      <c r="H723" s="9">
        <f t="shared" si="105"/>
        <v>2170</v>
      </c>
      <c r="I723" s="9">
        <f t="shared" si="106"/>
        <v>8812</v>
      </c>
      <c r="J723" s="9">
        <f t="shared" si="107"/>
        <v>10982</v>
      </c>
      <c r="K723" s="9">
        <f t="shared" si="100"/>
        <v>-76146</v>
      </c>
      <c r="L723" s="9">
        <f t="shared" si="101"/>
        <v>14944</v>
      </c>
    </row>
    <row r="724" spans="1:12" x14ac:dyDescent="0.3">
      <c r="A724" s="29" t="s">
        <v>1452</v>
      </c>
      <c r="B724" s="5" t="s">
        <v>1453</v>
      </c>
      <c r="C724" s="9">
        <v>302958.52</v>
      </c>
      <c r="D724" s="8">
        <f t="shared" si="99"/>
        <v>5.0806230676516339E-4</v>
      </c>
      <c r="E724" s="32">
        <f t="shared" si="102"/>
        <v>2056171</v>
      </c>
      <c r="F724" s="10">
        <f t="shared" si="103"/>
        <v>3885078</v>
      </c>
      <c r="G724" s="10">
        <f t="shared" si="104"/>
        <v>512385</v>
      </c>
      <c r="H724" s="9">
        <f t="shared" si="105"/>
        <v>22347</v>
      </c>
      <c r="I724" s="9">
        <f t="shared" si="106"/>
        <v>90743</v>
      </c>
      <c r="J724" s="9">
        <f t="shared" si="107"/>
        <v>113090</v>
      </c>
      <c r="K724" s="9">
        <f t="shared" si="100"/>
        <v>-784165</v>
      </c>
      <c r="L724" s="9">
        <f t="shared" si="101"/>
        <v>153899</v>
      </c>
    </row>
    <row r="725" spans="1:12" x14ac:dyDescent="0.3">
      <c r="A725" s="29" t="s">
        <v>1454</v>
      </c>
      <c r="B725" s="5" t="s">
        <v>1455</v>
      </c>
      <c r="C725" s="9">
        <v>10223.790000000001</v>
      </c>
      <c r="D725" s="8">
        <f t="shared" si="99"/>
        <v>1.71453251464346E-5</v>
      </c>
      <c r="E725" s="32">
        <f t="shared" si="102"/>
        <v>69389</v>
      </c>
      <c r="F725" s="10">
        <f t="shared" si="103"/>
        <v>131108</v>
      </c>
      <c r="G725" s="10">
        <f t="shared" si="104"/>
        <v>17291</v>
      </c>
      <c r="H725" s="9">
        <f t="shared" si="105"/>
        <v>754</v>
      </c>
      <c r="I725" s="9">
        <f t="shared" si="106"/>
        <v>3062</v>
      </c>
      <c r="J725" s="9">
        <f t="shared" si="107"/>
        <v>3816</v>
      </c>
      <c r="K725" s="9">
        <f t="shared" si="100"/>
        <v>-26463</v>
      </c>
      <c r="L725" s="9">
        <f t="shared" si="101"/>
        <v>5194</v>
      </c>
    </row>
    <row r="726" spans="1:12" x14ac:dyDescent="0.3">
      <c r="A726" s="29" t="s">
        <v>1456</v>
      </c>
      <c r="B726" s="5" t="s">
        <v>1457</v>
      </c>
      <c r="C726" s="9">
        <v>886741.36</v>
      </c>
      <c r="D726" s="8">
        <f t="shared" si="99"/>
        <v>1.4870678034262848E-3</v>
      </c>
      <c r="E726" s="32">
        <f t="shared" si="102"/>
        <v>6018290</v>
      </c>
      <c r="F726" s="10">
        <f t="shared" si="103"/>
        <v>11371390</v>
      </c>
      <c r="G726" s="10">
        <f t="shared" si="104"/>
        <v>1499719</v>
      </c>
      <c r="H726" s="9">
        <f t="shared" si="105"/>
        <v>65407</v>
      </c>
      <c r="I726" s="9">
        <f t="shared" si="106"/>
        <v>265601</v>
      </c>
      <c r="J726" s="9">
        <f t="shared" si="107"/>
        <v>331008</v>
      </c>
      <c r="K726" s="9">
        <f t="shared" si="100"/>
        <v>-2295203</v>
      </c>
      <c r="L726" s="9">
        <f t="shared" si="101"/>
        <v>450454</v>
      </c>
    </row>
    <row r="727" spans="1:12" x14ac:dyDescent="0.3">
      <c r="A727" s="29" t="s">
        <v>1458</v>
      </c>
      <c r="B727" s="5" t="s">
        <v>1459</v>
      </c>
      <c r="C727" s="9">
        <v>12936.23</v>
      </c>
      <c r="D727" s="8">
        <f t="shared" si="99"/>
        <v>2.1694094804281158E-5</v>
      </c>
      <c r="E727" s="32">
        <f t="shared" si="102"/>
        <v>87798</v>
      </c>
      <c r="F727" s="10">
        <f t="shared" si="103"/>
        <v>165892</v>
      </c>
      <c r="G727" s="10">
        <f t="shared" si="104"/>
        <v>21879</v>
      </c>
      <c r="H727" s="9">
        <f t="shared" si="105"/>
        <v>954</v>
      </c>
      <c r="I727" s="9">
        <f t="shared" si="106"/>
        <v>3875</v>
      </c>
      <c r="J727" s="9">
        <f t="shared" si="107"/>
        <v>4829</v>
      </c>
      <c r="K727" s="9">
        <f t="shared" si="100"/>
        <v>-33484</v>
      </c>
      <c r="L727" s="9">
        <f t="shared" si="101"/>
        <v>6571</v>
      </c>
    </row>
    <row r="728" spans="1:12" x14ac:dyDescent="0.3">
      <c r="A728" s="29" t="s">
        <v>1460</v>
      </c>
      <c r="B728" s="5" t="s">
        <v>1461</v>
      </c>
      <c r="C728" s="9">
        <v>125617.42</v>
      </c>
      <c r="D728" s="8">
        <f t="shared" si="99"/>
        <v>2.106607735444719E-4</v>
      </c>
      <c r="E728" s="32">
        <f t="shared" si="102"/>
        <v>852562</v>
      </c>
      <c r="F728" s="10">
        <f t="shared" si="103"/>
        <v>1610892</v>
      </c>
      <c r="G728" s="10">
        <f t="shared" si="104"/>
        <v>212453</v>
      </c>
      <c r="H728" s="9">
        <f t="shared" si="105"/>
        <v>9266</v>
      </c>
      <c r="I728" s="9">
        <f t="shared" si="106"/>
        <v>37625</v>
      </c>
      <c r="J728" s="9">
        <f t="shared" si="107"/>
        <v>46891</v>
      </c>
      <c r="K728" s="9">
        <f t="shared" si="100"/>
        <v>-325143</v>
      </c>
      <c r="L728" s="9">
        <f t="shared" si="101"/>
        <v>63812</v>
      </c>
    </row>
    <row r="729" spans="1:12" x14ac:dyDescent="0.3">
      <c r="A729" s="29" t="s">
        <v>1462</v>
      </c>
      <c r="B729" s="5" t="s">
        <v>1463</v>
      </c>
      <c r="C729" s="9">
        <v>35825.18</v>
      </c>
      <c r="D729" s="8">
        <f t="shared" si="99"/>
        <v>6.0078929587711199E-5</v>
      </c>
      <c r="E729" s="32">
        <f t="shared" si="102"/>
        <v>243145</v>
      </c>
      <c r="F729" s="10">
        <f t="shared" si="103"/>
        <v>459415</v>
      </c>
      <c r="G729" s="10">
        <f t="shared" si="104"/>
        <v>60590</v>
      </c>
      <c r="H729" s="9">
        <f t="shared" si="105"/>
        <v>2643</v>
      </c>
      <c r="I729" s="9">
        <f t="shared" si="106"/>
        <v>10731</v>
      </c>
      <c r="J729" s="9">
        <f t="shared" si="107"/>
        <v>13374</v>
      </c>
      <c r="K729" s="9">
        <f t="shared" si="100"/>
        <v>-92728</v>
      </c>
      <c r="L729" s="9">
        <f t="shared" si="101"/>
        <v>18199</v>
      </c>
    </row>
    <row r="730" spans="1:12" x14ac:dyDescent="0.3">
      <c r="A730" s="29" t="s">
        <v>1464</v>
      </c>
      <c r="B730" s="5" t="s">
        <v>1465</v>
      </c>
      <c r="C730" s="9">
        <v>6930.48</v>
      </c>
      <c r="D730" s="8">
        <f t="shared" si="99"/>
        <v>1.1622434832959407E-5</v>
      </c>
      <c r="E730" s="32">
        <f t="shared" si="102"/>
        <v>47037</v>
      </c>
      <c r="F730" s="10">
        <f t="shared" si="103"/>
        <v>88875</v>
      </c>
      <c r="G730" s="10">
        <f t="shared" si="104"/>
        <v>11721</v>
      </c>
      <c r="H730" s="9">
        <f t="shared" si="105"/>
        <v>511</v>
      </c>
      <c r="I730" s="9">
        <f t="shared" si="106"/>
        <v>2076</v>
      </c>
      <c r="J730" s="9">
        <f t="shared" si="107"/>
        <v>2587</v>
      </c>
      <c r="K730" s="9">
        <f t="shared" si="100"/>
        <v>-17939</v>
      </c>
      <c r="L730" s="9">
        <f t="shared" si="101"/>
        <v>3521</v>
      </c>
    </row>
    <row r="731" spans="1:12" x14ac:dyDescent="0.3">
      <c r="A731" s="29" t="s">
        <v>1466</v>
      </c>
      <c r="B731" s="5" t="s">
        <v>1467</v>
      </c>
      <c r="C731" s="9">
        <v>3109.29</v>
      </c>
      <c r="D731" s="8">
        <f t="shared" si="99"/>
        <v>5.2142882458029396E-6</v>
      </c>
      <c r="E731" s="32">
        <f t="shared" si="102"/>
        <v>21103</v>
      </c>
      <c r="F731" s="10">
        <f t="shared" si="103"/>
        <v>39873</v>
      </c>
      <c r="G731" s="10">
        <f t="shared" si="104"/>
        <v>5259</v>
      </c>
      <c r="H731" s="9">
        <f t="shared" si="105"/>
        <v>229</v>
      </c>
      <c r="I731" s="9">
        <f t="shared" si="106"/>
        <v>931</v>
      </c>
      <c r="J731" s="9">
        <f t="shared" si="107"/>
        <v>1160</v>
      </c>
      <c r="K731" s="9">
        <f t="shared" si="100"/>
        <v>-8048</v>
      </c>
      <c r="L731" s="9">
        <f t="shared" si="101"/>
        <v>1579</v>
      </c>
    </row>
    <row r="732" spans="1:12" x14ac:dyDescent="0.3">
      <c r="A732" s="29" t="s">
        <v>1468</v>
      </c>
      <c r="B732" s="5" t="s">
        <v>1469</v>
      </c>
      <c r="C732" s="9">
        <v>22822.83</v>
      </c>
      <c r="D732" s="8">
        <f t="shared" si="99"/>
        <v>3.8273951353832773E-5</v>
      </c>
      <c r="E732" s="32">
        <f t="shared" si="102"/>
        <v>154898</v>
      </c>
      <c r="F732" s="10">
        <f t="shared" si="103"/>
        <v>292675</v>
      </c>
      <c r="G732" s="10">
        <f t="shared" si="104"/>
        <v>38600</v>
      </c>
      <c r="H732" s="9">
        <f t="shared" si="105"/>
        <v>1683</v>
      </c>
      <c r="I732" s="9">
        <f t="shared" si="106"/>
        <v>6836</v>
      </c>
      <c r="J732" s="9">
        <f t="shared" si="107"/>
        <v>8519</v>
      </c>
      <c r="K732" s="9">
        <f t="shared" si="100"/>
        <v>-59074</v>
      </c>
      <c r="L732" s="9">
        <f t="shared" si="101"/>
        <v>11594</v>
      </c>
    </row>
    <row r="733" spans="1:12" x14ac:dyDescent="0.3">
      <c r="A733" s="29" t="s">
        <v>1470</v>
      </c>
      <c r="B733" s="5" t="s">
        <v>1471</v>
      </c>
      <c r="C733" s="9">
        <v>21911.07</v>
      </c>
      <c r="D733" s="8">
        <f t="shared" si="99"/>
        <v>3.6744927219386231E-5</v>
      </c>
      <c r="E733" s="32">
        <f t="shared" si="102"/>
        <v>148710</v>
      </c>
      <c r="F733" s="10">
        <f t="shared" si="103"/>
        <v>280983</v>
      </c>
      <c r="G733" s="10">
        <f t="shared" si="104"/>
        <v>37058</v>
      </c>
      <c r="H733" s="9">
        <f t="shared" si="105"/>
        <v>1616</v>
      </c>
      <c r="I733" s="9">
        <f t="shared" si="106"/>
        <v>6563</v>
      </c>
      <c r="J733" s="9">
        <f t="shared" si="107"/>
        <v>8179</v>
      </c>
      <c r="K733" s="9">
        <f t="shared" si="100"/>
        <v>-56714</v>
      </c>
      <c r="L733" s="9">
        <f t="shared" si="101"/>
        <v>11131</v>
      </c>
    </row>
    <row r="734" spans="1:12" x14ac:dyDescent="0.3">
      <c r="A734" s="29" t="s">
        <v>1472</v>
      </c>
      <c r="B734" s="5" t="s">
        <v>1473</v>
      </c>
      <c r="C734" s="9">
        <v>44036.160000000003</v>
      </c>
      <c r="D734" s="8">
        <f t="shared" si="99"/>
        <v>7.3848766592468895E-5</v>
      </c>
      <c r="E734" s="32">
        <f t="shared" si="102"/>
        <v>298872</v>
      </c>
      <c r="F734" s="10">
        <f t="shared" si="103"/>
        <v>564711</v>
      </c>
      <c r="G734" s="10">
        <f t="shared" si="104"/>
        <v>74477</v>
      </c>
      <c r="H734" s="9">
        <f t="shared" si="105"/>
        <v>3248</v>
      </c>
      <c r="I734" s="9">
        <f t="shared" si="106"/>
        <v>13190</v>
      </c>
      <c r="J734" s="9">
        <f t="shared" si="107"/>
        <v>16438</v>
      </c>
      <c r="K734" s="9">
        <f t="shared" si="100"/>
        <v>-113981</v>
      </c>
      <c r="L734" s="9">
        <f t="shared" si="101"/>
        <v>22370</v>
      </c>
    </row>
    <row r="735" spans="1:12" x14ac:dyDescent="0.3">
      <c r="A735" s="29" t="s">
        <v>1474</v>
      </c>
      <c r="B735" s="5" t="s">
        <v>1475</v>
      </c>
      <c r="C735" s="9">
        <v>70039.039999999994</v>
      </c>
      <c r="D735" s="8">
        <f t="shared" si="99"/>
        <v>1.1745567091500692E-4</v>
      </c>
      <c r="E735" s="32">
        <f t="shared" si="102"/>
        <v>475353</v>
      </c>
      <c r="F735" s="10">
        <f t="shared" si="103"/>
        <v>898166</v>
      </c>
      <c r="G735" s="10">
        <f t="shared" si="104"/>
        <v>118455</v>
      </c>
      <c r="H735" s="9">
        <f t="shared" si="105"/>
        <v>5166</v>
      </c>
      <c r="I735" s="9">
        <f t="shared" si="106"/>
        <v>20978</v>
      </c>
      <c r="J735" s="9">
        <f t="shared" si="107"/>
        <v>26144</v>
      </c>
      <c r="K735" s="9">
        <f t="shared" si="100"/>
        <v>-181286</v>
      </c>
      <c r="L735" s="9">
        <f t="shared" si="101"/>
        <v>35579</v>
      </c>
    </row>
    <row r="736" spans="1:12" x14ac:dyDescent="0.3">
      <c r="A736" s="29" t="s">
        <v>1476</v>
      </c>
      <c r="B736" s="5" t="s">
        <v>1477</v>
      </c>
      <c r="C736" s="9">
        <v>817.54</v>
      </c>
      <c r="D736" s="8">
        <f t="shared" si="99"/>
        <v>1.371016924273302E-6</v>
      </c>
      <c r="E736" s="32">
        <f t="shared" si="102"/>
        <v>5549</v>
      </c>
      <c r="F736" s="10">
        <f t="shared" si="103"/>
        <v>10484</v>
      </c>
      <c r="G736" s="10">
        <f t="shared" si="104"/>
        <v>1383</v>
      </c>
      <c r="H736" s="9">
        <f t="shared" si="105"/>
        <v>60</v>
      </c>
      <c r="I736" s="9">
        <f t="shared" si="106"/>
        <v>245</v>
      </c>
      <c r="J736" s="9">
        <f t="shared" si="107"/>
        <v>305</v>
      </c>
      <c r="K736" s="9">
        <f t="shared" si="100"/>
        <v>-2116</v>
      </c>
      <c r="L736" s="9">
        <f t="shared" si="101"/>
        <v>415</v>
      </c>
    </row>
    <row r="737" spans="1:12" x14ac:dyDescent="0.3">
      <c r="A737" s="29" t="s">
        <v>1478</v>
      </c>
      <c r="B737" s="5" t="s">
        <v>1479</v>
      </c>
      <c r="C737" s="9">
        <v>11919.54</v>
      </c>
      <c r="D737" s="8">
        <f t="shared" si="99"/>
        <v>1.998910275895075E-5</v>
      </c>
      <c r="E737" s="32">
        <f t="shared" si="102"/>
        <v>80898</v>
      </c>
      <c r="F737" s="10">
        <f t="shared" si="103"/>
        <v>152854</v>
      </c>
      <c r="G737" s="10">
        <f t="shared" si="104"/>
        <v>20159</v>
      </c>
      <c r="H737" s="9">
        <f t="shared" si="105"/>
        <v>879</v>
      </c>
      <c r="I737" s="9">
        <f t="shared" si="106"/>
        <v>3570</v>
      </c>
      <c r="J737" s="9">
        <f t="shared" si="107"/>
        <v>4449</v>
      </c>
      <c r="K737" s="9">
        <f t="shared" si="100"/>
        <v>-30852</v>
      </c>
      <c r="L737" s="9">
        <f t="shared" si="101"/>
        <v>6055</v>
      </c>
    </row>
    <row r="738" spans="1:12" x14ac:dyDescent="0.3">
      <c r="A738" s="29" t="s">
        <v>1480</v>
      </c>
      <c r="B738" s="5" t="s">
        <v>1481</v>
      </c>
      <c r="C738" s="9">
        <v>10219.48</v>
      </c>
      <c r="D738" s="8">
        <f t="shared" si="99"/>
        <v>1.7138097264075792E-5</v>
      </c>
      <c r="E738" s="32">
        <f t="shared" si="102"/>
        <v>69359</v>
      </c>
      <c r="F738" s="10">
        <f t="shared" si="103"/>
        <v>131053</v>
      </c>
      <c r="G738" s="10">
        <f t="shared" si="104"/>
        <v>17284</v>
      </c>
      <c r="H738" s="9">
        <f t="shared" si="105"/>
        <v>754</v>
      </c>
      <c r="I738" s="9">
        <f t="shared" si="106"/>
        <v>3061</v>
      </c>
      <c r="J738" s="9">
        <f t="shared" si="107"/>
        <v>3815</v>
      </c>
      <c r="K738" s="9">
        <f t="shared" si="100"/>
        <v>-26452</v>
      </c>
      <c r="L738" s="9">
        <f t="shared" si="101"/>
        <v>5191</v>
      </c>
    </row>
    <row r="739" spans="1:12" x14ac:dyDescent="0.3">
      <c r="A739" s="29" t="s">
        <v>1482</v>
      </c>
      <c r="B739" s="5" t="s">
        <v>1483</v>
      </c>
      <c r="C739" s="9">
        <v>4197.12</v>
      </c>
      <c r="D739" s="8">
        <f t="shared" si="99"/>
        <v>7.0385822751253287E-6</v>
      </c>
      <c r="E739" s="32">
        <f t="shared" si="102"/>
        <v>28486</v>
      </c>
      <c r="F739" s="10">
        <f t="shared" si="103"/>
        <v>53823</v>
      </c>
      <c r="G739" s="10">
        <f t="shared" si="104"/>
        <v>7098</v>
      </c>
      <c r="H739" s="9">
        <f t="shared" si="105"/>
        <v>310</v>
      </c>
      <c r="I739" s="9">
        <f t="shared" si="106"/>
        <v>1257</v>
      </c>
      <c r="J739" s="9">
        <f t="shared" si="107"/>
        <v>1567</v>
      </c>
      <c r="K739" s="9">
        <f t="shared" si="100"/>
        <v>-10864</v>
      </c>
      <c r="L739" s="9">
        <f t="shared" si="101"/>
        <v>2132</v>
      </c>
    </row>
    <row r="740" spans="1:12" x14ac:dyDescent="0.3">
      <c r="A740" s="29" t="s">
        <v>1484</v>
      </c>
      <c r="B740" s="5" t="s">
        <v>1485</v>
      </c>
      <c r="C740" s="9">
        <v>455.4</v>
      </c>
      <c r="D740" s="8">
        <f t="shared" si="99"/>
        <v>7.6370710584688422E-7</v>
      </c>
      <c r="E740" s="32">
        <f t="shared" si="102"/>
        <v>3091</v>
      </c>
      <c r="F740" s="10">
        <f t="shared" si="103"/>
        <v>5840</v>
      </c>
      <c r="G740" s="10">
        <f t="shared" si="104"/>
        <v>770</v>
      </c>
      <c r="H740" s="9">
        <f t="shared" si="105"/>
        <v>34</v>
      </c>
      <c r="I740" s="9">
        <f t="shared" si="106"/>
        <v>136</v>
      </c>
      <c r="J740" s="9">
        <f t="shared" si="107"/>
        <v>170</v>
      </c>
      <c r="K740" s="9">
        <f t="shared" si="100"/>
        <v>-1179</v>
      </c>
      <c r="L740" s="9">
        <f t="shared" si="101"/>
        <v>231</v>
      </c>
    </row>
    <row r="741" spans="1:12" x14ac:dyDescent="0.3">
      <c r="A741" s="29" t="s">
        <v>1486</v>
      </c>
      <c r="B741" s="5" t="s">
        <v>1487</v>
      </c>
      <c r="C741" s="9">
        <v>662721.74</v>
      </c>
      <c r="D741" s="8">
        <f t="shared" si="99"/>
        <v>1.1113862583162304E-3</v>
      </c>
      <c r="E741" s="32">
        <f t="shared" si="102"/>
        <v>4497875</v>
      </c>
      <c r="F741" s="10">
        <f t="shared" si="103"/>
        <v>8498608</v>
      </c>
      <c r="G741" s="10">
        <f t="shared" si="104"/>
        <v>1120841</v>
      </c>
      <c r="H741" s="9">
        <f t="shared" si="105"/>
        <v>48883</v>
      </c>
      <c r="I741" s="9">
        <f t="shared" si="106"/>
        <v>198501</v>
      </c>
      <c r="J741" s="9">
        <f t="shared" si="107"/>
        <v>247384</v>
      </c>
      <c r="K741" s="9">
        <f t="shared" si="100"/>
        <v>-1715360</v>
      </c>
      <c r="L741" s="9">
        <f t="shared" si="101"/>
        <v>336655</v>
      </c>
    </row>
    <row r="742" spans="1:12" x14ac:dyDescent="0.3">
      <c r="A742" s="29" t="s">
        <v>1488</v>
      </c>
      <c r="B742" s="5" t="s">
        <v>1489</v>
      </c>
      <c r="C742" s="9">
        <v>181914.2</v>
      </c>
      <c r="D742" s="8">
        <f t="shared" si="99"/>
        <v>3.0507063503392904E-4</v>
      </c>
      <c r="E742" s="32">
        <f t="shared" si="102"/>
        <v>1234647</v>
      </c>
      <c r="F742" s="10">
        <f t="shared" si="103"/>
        <v>2332831</v>
      </c>
      <c r="G742" s="10">
        <f t="shared" si="104"/>
        <v>307666</v>
      </c>
      <c r="H742" s="9">
        <f t="shared" si="105"/>
        <v>13418</v>
      </c>
      <c r="I742" s="9">
        <f t="shared" si="106"/>
        <v>54488</v>
      </c>
      <c r="J742" s="9">
        <f t="shared" si="107"/>
        <v>67906</v>
      </c>
      <c r="K742" s="9">
        <f t="shared" si="100"/>
        <v>-470859</v>
      </c>
      <c r="L742" s="9">
        <f t="shared" si="101"/>
        <v>92410</v>
      </c>
    </row>
    <row r="743" spans="1:12" x14ac:dyDescent="0.3">
      <c r="A743" s="29" t="s">
        <v>1490</v>
      </c>
      <c r="B743" s="5" t="s">
        <v>1491</v>
      </c>
      <c r="C743" s="9">
        <v>549340.63</v>
      </c>
      <c r="D743" s="8">
        <f t="shared" si="99"/>
        <v>9.2124581172903838E-4</v>
      </c>
      <c r="E743" s="32">
        <f t="shared" si="102"/>
        <v>3728360</v>
      </c>
      <c r="F743" s="10">
        <f t="shared" si="103"/>
        <v>7044632</v>
      </c>
      <c r="G743" s="10">
        <f t="shared" si="104"/>
        <v>929083</v>
      </c>
      <c r="H743" s="9">
        <f t="shared" si="105"/>
        <v>40520</v>
      </c>
      <c r="I743" s="9">
        <f t="shared" si="106"/>
        <v>164541</v>
      </c>
      <c r="J743" s="9">
        <f t="shared" si="107"/>
        <v>205061</v>
      </c>
      <c r="K743" s="9">
        <f t="shared" si="100"/>
        <v>-1421889</v>
      </c>
      <c r="L743" s="9">
        <f t="shared" si="101"/>
        <v>279058</v>
      </c>
    </row>
    <row r="744" spans="1:12" x14ac:dyDescent="0.3">
      <c r="A744" s="29" t="s">
        <v>1492</v>
      </c>
      <c r="B744" s="5" t="s">
        <v>1493</v>
      </c>
      <c r="C744" s="9">
        <v>9180.6</v>
      </c>
      <c r="D744" s="8">
        <f t="shared" si="99"/>
        <v>1.5395892525116172E-5</v>
      </c>
      <c r="E744" s="32">
        <f t="shared" si="102"/>
        <v>62308</v>
      </c>
      <c r="F744" s="10">
        <f t="shared" si="103"/>
        <v>117730</v>
      </c>
      <c r="G744" s="10">
        <f t="shared" si="104"/>
        <v>15527</v>
      </c>
      <c r="H744" s="9">
        <f t="shared" si="105"/>
        <v>677</v>
      </c>
      <c r="I744" s="9">
        <f t="shared" si="106"/>
        <v>2750</v>
      </c>
      <c r="J744" s="9">
        <f t="shared" si="107"/>
        <v>3427</v>
      </c>
      <c r="K744" s="9">
        <f t="shared" si="100"/>
        <v>-23763</v>
      </c>
      <c r="L744" s="9">
        <f t="shared" si="101"/>
        <v>4664</v>
      </c>
    </row>
    <row r="745" spans="1:12" x14ac:dyDescent="0.3">
      <c r="A745" s="29" t="s">
        <v>1494</v>
      </c>
      <c r="B745" s="5" t="s">
        <v>1495</v>
      </c>
      <c r="C745" s="9">
        <v>39140.74</v>
      </c>
      <c r="D745" s="8">
        <f t="shared" si="99"/>
        <v>6.5639133214987652E-5</v>
      </c>
      <c r="E745" s="32">
        <f t="shared" si="102"/>
        <v>265647</v>
      </c>
      <c r="F745" s="10">
        <f t="shared" si="103"/>
        <v>501933</v>
      </c>
      <c r="G745" s="10">
        <f t="shared" si="104"/>
        <v>66198</v>
      </c>
      <c r="H745" s="9">
        <f t="shared" si="105"/>
        <v>2887</v>
      </c>
      <c r="I745" s="9">
        <f t="shared" si="106"/>
        <v>11724</v>
      </c>
      <c r="J745" s="9">
        <f t="shared" si="107"/>
        <v>14611</v>
      </c>
      <c r="K745" s="9">
        <f t="shared" si="100"/>
        <v>-101310</v>
      </c>
      <c r="L745" s="9">
        <f t="shared" si="101"/>
        <v>19883</v>
      </c>
    </row>
    <row r="746" spans="1:12" x14ac:dyDescent="0.3">
      <c r="A746" s="29" t="s">
        <v>1496</v>
      </c>
      <c r="B746" s="5" t="s">
        <v>1497</v>
      </c>
      <c r="C746" s="9">
        <v>20661.189999999999</v>
      </c>
      <c r="D746" s="8">
        <f t="shared" si="99"/>
        <v>3.4648874875389952E-5</v>
      </c>
      <c r="E746" s="32">
        <f t="shared" si="102"/>
        <v>140227</v>
      </c>
      <c r="F746" s="10">
        <f t="shared" si="103"/>
        <v>264955</v>
      </c>
      <c r="G746" s="10">
        <f t="shared" si="104"/>
        <v>34944</v>
      </c>
      <c r="H746" s="9">
        <f t="shared" si="105"/>
        <v>1524</v>
      </c>
      <c r="I746" s="9">
        <f t="shared" si="106"/>
        <v>6189</v>
      </c>
      <c r="J746" s="9">
        <f t="shared" si="107"/>
        <v>7713</v>
      </c>
      <c r="K746" s="9">
        <f t="shared" si="100"/>
        <v>-53479</v>
      </c>
      <c r="L746" s="9">
        <f t="shared" si="101"/>
        <v>10496</v>
      </c>
    </row>
    <row r="747" spans="1:12" x14ac:dyDescent="0.3">
      <c r="A747" s="29" t="s">
        <v>1498</v>
      </c>
      <c r="B747" s="5" t="s">
        <v>1499</v>
      </c>
      <c r="C747" s="9">
        <v>1234625.98</v>
      </c>
      <c r="D747" s="8">
        <f t="shared" si="99"/>
        <v>2.0704713087157951E-3</v>
      </c>
      <c r="E747" s="32">
        <f t="shared" si="102"/>
        <v>8379374</v>
      </c>
      <c r="F747" s="10">
        <f t="shared" si="103"/>
        <v>15832592</v>
      </c>
      <c r="G747" s="10">
        <f t="shared" si="104"/>
        <v>2088086</v>
      </c>
      <c r="H747" s="9">
        <f t="shared" si="105"/>
        <v>91068</v>
      </c>
      <c r="I747" s="9">
        <f t="shared" si="106"/>
        <v>369801</v>
      </c>
      <c r="J747" s="9">
        <f t="shared" si="107"/>
        <v>460869</v>
      </c>
      <c r="K747" s="9">
        <f t="shared" si="100"/>
        <v>-3195652</v>
      </c>
      <c r="L747" s="9">
        <f t="shared" si="101"/>
        <v>627175</v>
      </c>
    </row>
    <row r="748" spans="1:12" x14ac:dyDescent="0.3">
      <c r="A748" s="29" t="s">
        <v>1500</v>
      </c>
      <c r="B748" s="5" t="s">
        <v>1501</v>
      </c>
      <c r="C748" s="9">
        <v>12857.27</v>
      </c>
      <c r="D748" s="8">
        <f t="shared" si="99"/>
        <v>2.1561678657865547E-5</v>
      </c>
      <c r="E748" s="32">
        <f t="shared" si="102"/>
        <v>87262</v>
      </c>
      <c r="F748" s="10">
        <f t="shared" si="103"/>
        <v>164879</v>
      </c>
      <c r="G748" s="10">
        <f t="shared" si="104"/>
        <v>21745</v>
      </c>
      <c r="H748" s="9">
        <f t="shared" si="105"/>
        <v>948</v>
      </c>
      <c r="I748" s="9">
        <f t="shared" si="106"/>
        <v>3851</v>
      </c>
      <c r="J748" s="9">
        <f t="shared" si="107"/>
        <v>4799</v>
      </c>
      <c r="K748" s="9">
        <f t="shared" si="100"/>
        <v>-33279</v>
      </c>
      <c r="L748" s="9">
        <f t="shared" si="101"/>
        <v>6531</v>
      </c>
    </row>
    <row r="749" spans="1:12" x14ac:dyDescent="0.3">
      <c r="A749" s="29" t="s">
        <v>1502</v>
      </c>
      <c r="B749" s="5" t="s">
        <v>1503</v>
      </c>
      <c r="C749" s="9">
        <v>30378.82</v>
      </c>
      <c r="D749" s="8">
        <f t="shared" si="99"/>
        <v>5.0945368250424777E-5</v>
      </c>
      <c r="E749" s="32">
        <f t="shared" si="102"/>
        <v>206180</v>
      </c>
      <c r="F749" s="10">
        <f t="shared" si="103"/>
        <v>389572</v>
      </c>
      <c r="G749" s="10">
        <f t="shared" si="104"/>
        <v>51379</v>
      </c>
      <c r="H749" s="9">
        <f t="shared" si="105"/>
        <v>2241</v>
      </c>
      <c r="I749" s="9">
        <f t="shared" si="106"/>
        <v>9099</v>
      </c>
      <c r="J749" s="9">
        <f t="shared" si="107"/>
        <v>11340</v>
      </c>
      <c r="K749" s="9">
        <f t="shared" si="100"/>
        <v>-78631</v>
      </c>
      <c r="L749" s="9">
        <f t="shared" si="101"/>
        <v>15432</v>
      </c>
    </row>
    <row r="750" spans="1:12" x14ac:dyDescent="0.3">
      <c r="A750" s="29" t="s">
        <v>1504</v>
      </c>
      <c r="B750" s="5" t="s">
        <v>1505</v>
      </c>
      <c r="C750" s="9">
        <v>31777.52</v>
      </c>
      <c r="D750" s="8">
        <f t="shared" si="99"/>
        <v>5.3290992161158277E-5</v>
      </c>
      <c r="E750" s="32">
        <f t="shared" si="102"/>
        <v>215673</v>
      </c>
      <c r="F750" s="10">
        <f t="shared" si="103"/>
        <v>407508</v>
      </c>
      <c r="G750" s="10">
        <f t="shared" si="104"/>
        <v>53744</v>
      </c>
      <c r="H750" s="9">
        <f t="shared" si="105"/>
        <v>2344</v>
      </c>
      <c r="I750" s="9">
        <f t="shared" si="106"/>
        <v>9518</v>
      </c>
      <c r="J750" s="9">
        <f t="shared" si="107"/>
        <v>11862</v>
      </c>
      <c r="K750" s="9">
        <f t="shared" si="100"/>
        <v>-82252</v>
      </c>
      <c r="L750" s="9">
        <f t="shared" si="101"/>
        <v>16143</v>
      </c>
    </row>
    <row r="751" spans="1:12" x14ac:dyDescent="0.3">
      <c r="A751" s="29" t="s">
        <v>1506</v>
      </c>
      <c r="B751" s="5" t="s">
        <v>1507</v>
      </c>
      <c r="C751" s="9">
        <v>7587.84</v>
      </c>
      <c r="D751" s="8">
        <f t="shared" si="99"/>
        <v>1.2724829437920997E-5</v>
      </c>
      <c r="E751" s="32">
        <f t="shared" si="102"/>
        <v>51498</v>
      </c>
      <c r="F751" s="10">
        <f t="shared" si="103"/>
        <v>97305</v>
      </c>
      <c r="G751" s="10">
        <f t="shared" si="104"/>
        <v>12833</v>
      </c>
      <c r="H751" s="9">
        <f t="shared" si="105"/>
        <v>560</v>
      </c>
      <c r="I751" s="9">
        <f t="shared" si="106"/>
        <v>2273</v>
      </c>
      <c r="J751" s="9">
        <f t="shared" si="107"/>
        <v>2833</v>
      </c>
      <c r="K751" s="9">
        <f t="shared" si="100"/>
        <v>-19640</v>
      </c>
      <c r="L751" s="9">
        <f t="shared" si="101"/>
        <v>3855</v>
      </c>
    </row>
    <row r="752" spans="1:12" x14ac:dyDescent="0.3">
      <c r="A752" s="29" t="s">
        <v>1508</v>
      </c>
      <c r="B752" s="5" t="s">
        <v>1509</v>
      </c>
      <c r="C752" s="9">
        <v>25618.33</v>
      </c>
      <c r="D752" s="8">
        <f t="shared" si="99"/>
        <v>4.296201286985158E-5</v>
      </c>
      <c r="E752" s="32">
        <f t="shared" si="102"/>
        <v>173871</v>
      </c>
      <c r="F752" s="10">
        <f t="shared" si="103"/>
        <v>328524</v>
      </c>
      <c r="G752" s="10">
        <f t="shared" si="104"/>
        <v>43328</v>
      </c>
      <c r="H752" s="9">
        <f t="shared" si="105"/>
        <v>1890</v>
      </c>
      <c r="I752" s="9">
        <f t="shared" si="106"/>
        <v>7673</v>
      </c>
      <c r="J752" s="9">
        <f t="shared" si="107"/>
        <v>9563</v>
      </c>
      <c r="K752" s="9">
        <f t="shared" si="100"/>
        <v>-66309</v>
      </c>
      <c r="L752" s="9">
        <f t="shared" si="101"/>
        <v>13014</v>
      </c>
    </row>
    <row r="753" spans="1:12" x14ac:dyDescent="0.3">
      <c r="A753" s="29" t="s">
        <v>1510</v>
      </c>
      <c r="B753" s="5" t="s">
        <v>1511</v>
      </c>
      <c r="C753" s="9">
        <v>8803.6200000000008</v>
      </c>
      <c r="D753" s="8">
        <f t="shared" si="99"/>
        <v>1.4763695984136468E-5</v>
      </c>
      <c r="E753" s="32">
        <f t="shared" si="102"/>
        <v>59750</v>
      </c>
      <c r="F753" s="10">
        <f t="shared" si="103"/>
        <v>112896</v>
      </c>
      <c r="G753" s="10">
        <f t="shared" si="104"/>
        <v>14889</v>
      </c>
      <c r="H753" s="9">
        <f t="shared" si="105"/>
        <v>649</v>
      </c>
      <c r="I753" s="9">
        <f t="shared" si="106"/>
        <v>2637</v>
      </c>
      <c r="J753" s="9">
        <f t="shared" si="107"/>
        <v>3286</v>
      </c>
      <c r="K753" s="9">
        <f t="shared" si="100"/>
        <v>-22787</v>
      </c>
      <c r="L753" s="9">
        <f t="shared" si="101"/>
        <v>4472</v>
      </c>
    </row>
    <row r="754" spans="1:12" x14ac:dyDescent="0.3">
      <c r="A754" s="29" t="s">
        <v>1512</v>
      </c>
      <c r="B754" s="5" t="s">
        <v>1513</v>
      </c>
      <c r="C754" s="9">
        <v>12745.75</v>
      </c>
      <c r="D754" s="8">
        <f t="shared" si="99"/>
        <v>2.1374659298085035E-5</v>
      </c>
      <c r="E754" s="32">
        <f t="shared" si="102"/>
        <v>86505</v>
      </c>
      <c r="F754" s="10">
        <f t="shared" si="103"/>
        <v>163449</v>
      </c>
      <c r="G754" s="10">
        <f t="shared" si="104"/>
        <v>21557</v>
      </c>
      <c r="H754" s="9">
        <f t="shared" si="105"/>
        <v>940</v>
      </c>
      <c r="I754" s="9">
        <f t="shared" si="106"/>
        <v>3818</v>
      </c>
      <c r="J754" s="9">
        <f t="shared" si="107"/>
        <v>4758</v>
      </c>
      <c r="K754" s="9">
        <f t="shared" si="100"/>
        <v>-32991</v>
      </c>
      <c r="L754" s="9">
        <f t="shared" si="101"/>
        <v>6475</v>
      </c>
    </row>
    <row r="755" spans="1:12" x14ac:dyDescent="0.3">
      <c r="A755" s="29" t="s">
        <v>1514</v>
      </c>
      <c r="B755" s="5" t="s">
        <v>1515</v>
      </c>
      <c r="C755" s="9">
        <v>2222094.79</v>
      </c>
      <c r="D755" s="8">
        <f t="shared" si="99"/>
        <v>3.7264593346252525E-3</v>
      </c>
      <c r="E755" s="32">
        <f t="shared" si="102"/>
        <v>15081299</v>
      </c>
      <c r="F755" s="10">
        <f t="shared" si="103"/>
        <v>28495690</v>
      </c>
      <c r="G755" s="10">
        <f t="shared" si="104"/>
        <v>3758162</v>
      </c>
      <c r="H755" s="9">
        <f t="shared" si="105"/>
        <v>163904</v>
      </c>
      <c r="I755" s="9">
        <f t="shared" si="106"/>
        <v>665572</v>
      </c>
      <c r="J755" s="9">
        <f t="shared" si="107"/>
        <v>829476</v>
      </c>
      <c r="K755" s="9">
        <f t="shared" si="100"/>
        <v>-5751573</v>
      </c>
      <c r="L755" s="9">
        <f t="shared" si="101"/>
        <v>1128797</v>
      </c>
    </row>
    <row r="756" spans="1:12" x14ac:dyDescent="0.3">
      <c r="A756" s="29" t="s">
        <v>1516</v>
      </c>
      <c r="B756" s="5" t="s">
        <v>1517</v>
      </c>
      <c r="C756" s="9">
        <v>64763.31</v>
      </c>
      <c r="D756" s="8">
        <f t="shared" si="99"/>
        <v>1.0860825657699731E-4</v>
      </c>
      <c r="E756" s="32">
        <f t="shared" si="102"/>
        <v>439547</v>
      </c>
      <c r="F756" s="10">
        <f t="shared" si="103"/>
        <v>830511</v>
      </c>
      <c r="G756" s="10">
        <f t="shared" si="104"/>
        <v>109532</v>
      </c>
      <c r="H756" s="9">
        <f t="shared" si="105"/>
        <v>4777</v>
      </c>
      <c r="I756" s="9">
        <f t="shared" si="106"/>
        <v>19398</v>
      </c>
      <c r="J756" s="9">
        <f t="shared" si="107"/>
        <v>24175</v>
      </c>
      <c r="K756" s="9">
        <f t="shared" si="100"/>
        <v>-167631</v>
      </c>
      <c r="L756" s="9">
        <f t="shared" si="101"/>
        <v>32899</v>
      </c>
    </row>
    <row r="757" spans="1:12" x14ac:dyDescent="0.3">
      <c r="A757" s="29" t="s">
        <v>1518</v>
      </c>
      <c r="B757" s="5" t="s">
        <v>1519</v>
      </c>
      <c r="C757" s="9">
        <v>13456.25</v>
      </c>
      <c r="D757" s="8">
        <f t="shared" si="99"/>
        <v>2.2566169835424103E-5</v>
      </c>
      <c r="E757" s="32">
        <f t="shared" si="102"/>
        <v>91327</v>
      </c>
      <c r="F757" s="10">
        <f t="shared" si="103"/>
        <v>172560</v>
      </c>
      <c r="G757" s="10">
        <f t="shared" si="104"/>
        <v>22758</v>
      </c>
      <c r="H757" s="9">
        <f t="shared" si="105"/>
        <v>993</v>
      </c>
      <c r="I757" s="9">
        <f t="shared" si="106"/>
        <v>4030</v>
      </c>
      <c r="J757" s="9">
        <f t="shared" si="107"/>
        <v>5023</v>
      </c>
      <c r="K757" s="9">
        <f t="shared" si="100"/>
        <v>-34830</v>
      </c>
      <c r="L757" s="9">
        <f t="shared" si="101"/>
        <v>6836</v>
      </c>
    </row>
    <row r="758" spans="1:12" x14ac:dyDescent="0.3">
      <c r="A758" s="29" t="s">
        <v>1520</v>
      </c>
      <c r="B758" s="5" t="s">
        <v>1521</v>
      </c>
      <c r="C758" s="9">
        <v>6679.92</v>
      </c>
      <c r="D758" s="8">
        <f t="shared" si="99"/>
        <v>1.1202244994485549E-5</v>
      </c>
      <c r="E758" s="32">
        <f t="shared" si="102"/>
        <v>45336</v>
      </c>
      <c r="F758" s="10">
        <f t="shared" si="103"/>
        <v>85662</v>
      </c>
      <c r="G758" s="10">
        <f t="shared" si="104"/>
        <v>11298</v>
      </c>
      <c r="H758" s="9">
        <f t="shared" si="105"/>
        <v>493</v>
      </c>
      <c r="I758" s="9">
        <f t="shared" si="106"/>
        <v>2001</v>
      </c>
      <c r="J758" s="9">
        <f t="shared" si="107"/>
        <v>2494</v>
      </c>
      <c r="K758" s="9">
        <f t="shared" si="100"/>
        <v>-17290</v>
      </c>
      <c r="L758" s="9">
        <f t="shared" si="101"/>
        <v>3393</v>
      </c>
    </row>
    <row r="759" spans="1:12" x14ac:dyDescent="0.3">
      <c r="A759" s="29" t="s">
        <v>1522</v>
      </c>
      <c r="B759" s="5" t="s">
        <v>1523</v>
      </c>
      <c r="C759" s="9">
        <v>71.52</v>
      </c>
      <c r="D759" s="8">
        <f t="shared" si="99"/>
        <v>1.1993924508161871E-7</v>
      </c>
      <c r="E759" s="32">
        <f t="shared" si="102"/>
        <v>485</v>
      </c>
      <c r="F759" s="10">
        <f t="shared" si="103"/>
        <v>917</v>
      </c>
      <c r="G759" s="10">
        <f t="shared" si="104"/>
        <v>121</v>
      </c>
      <c r="H759" s="9">
        <f t="shared" si="105"/>
        <v>5</v>
      </c>
      <c r="I759" s="9">
        <f t="shared" si="106"/>
        <v>21</v>
      </c>
      <c r="J759" s="9">
        <f t="shared" si="107"/>
        <v>26</v>
      </c>
      <c r="K759" s="9">
        <f t="shared" si="100"/>
        <v>-185</v>
      </c>
      <c r="L759" s="9">
        <f t="shared" si="101"/>
        <v>36</v>
      </c>
    </row>
    <row r="760" spans="1:12" x14ac:dyDescent="0.3">
      <c r="A760" s="29" t="s">
        <v>1524</v>
      </c>
      <c r="B760" s="5" t="s">
        <v>1525</v>
      </c>
      <c r="C760" s="9">
        <v>36657.449999999997</v>
      </c>
      <c r="D760" s="8">
        <f t="shared" si="99"/>
        <v>6.1474648764222358E-5</v>
      </c>
      <c r="E760" s="32">
        <f t="shared" si="102"/>
        <v>248793</v>
      </c>
      <c r="F760" s="10">
        <f t="shared" si="103"/>
        <v>470088</v>
      </c>
      <c r="G760" s="10">
        <f t="shared" si="104"/>
        <v>61998</v>
      </c>
      <c r="H760" s="9">
        <f t="shared" si="105"/>
        <v>2704</v>
      </c>
      <c r="I760" s="9">
        <f t="shared" si="106"/>
        <v>10980</v>
      </c>
      <c r="J760" s="9">
        <f t="shared" si="107"/>
        <v>13684</v>
      </c>
      <c r="K760" s="9">
        <f t="shared" si="100"/>
        <v>-94883</v>
      </c>
      <c r="L760" s="9">
        <f t="shared" si="101"/>
        <v>18622</v>
      </c>
    </row>
    <row r="761" spans="1:12" x14ac:dyDescent="0.3">
      <c r="A761" s="29" t="s">
        <v>1526</v>
      </c>
      <c r="B761" s="5" t="s">
        <v>1527</v>
      </c>
      <c r="C761" s="9">
        <v>80.38</v>
      </c>
      <c r="D761" s="8">
        <f t="shared" si="99"/>
        <v>1.3479749048742325E-7</v>
      </c>
      <c r="E761" s="32">
        <f t="shared" si="102"/>
        <v>546</v>
      </c>
      <c r="F761" s="10">
        <f t="shared" si="103"/>
        <v>1031</v>
      </c>
      <c r="G761" s="10">
        <f t="shared" si="104"/>
        <v>136</v>
      </c>
      <c r="H761" s="9">
        <f t="shared" si="105"/>
        <v>6</v>
      </c>
      <c r="I761" s="9">
        <f t="shared" si="106"/>
        <v>24</v>
      </c>
      <c r="J761" s="9">
        <f t="shared" si="107"/>
        <v>30</v>
      </c>
      <c r="K761" s="9">
        <f t="shared" si="100"/>
        <v>-208</v>
      </c>
      <c r="L761" s="9">
        <f t="shared" si="101"/>
        <v>41</v>
      </c>
    </row>
    <row r="762" spans="1:12" x14ac:dyDescent="0.3">
      <c r="A762" s="29" t="s">
        <v>1528</v>
      </c>
      <c r="B762" s="5" t="s">
        <v>1529</v>
      </c>
      <c r="C762" s="9">
        <v>3022.62</v>
      </c>
      <c r="D762" s="8">
        <f t="shared" si="99"/>
        <v>5.0689424072791152E-6</v>
      </c>
      <c r="E762" s="32">
        <f t="shared" si="102"/>
        <v>20514</v>
      </c>
      <c r="F762" s="10">
        <f t="shared" si="103"/>
        <v>38761</v>
      </c>
      <c r="G762" s="10">
        <f t="shared" si="104"/>
        <v>5112</v>
      </c>
      <c r="H762" s="9">
        <f t="shared" si="105"/>
        <v>223</v>
      </c>
      <c r="I762" s="9">
        <f t="shared" si="106"/>
        <v>905</v>
      </c>
      <c r="J762" s="9">
        <f t="shared" si="107"/>
        <v>1128</v>
      </c>
      <c r="K762" s="9">
        <f t="shared" si="100"/>
        <v>-7824</v>
      </c>
      <c r="L762" s="9">
        <f t="shared" si="101"/>
        <v>1535</v>
      </c>
    </row>
    <row r="763" spans="1:12" x14ac:dyDescent="0.3">
      <c r="A763" s="29" t="s">
        <v>1530</v>
      </c>
      <c r="B763" s="5" t="s">
        <v>1531</v>
      </c>
      <c r="C763" s="9">
        <v>2414.9899999999998</v>
      </c>
      <c r="D763" s="8">
        <f t="shared" si="99"/>
        <v>4.0499451549169234E-6</v>
      </c>
      <c r="E763" s="32">
        <f t="shared" si="102"/>
        <v>16390</v>
      </c>
      <c r="F763" s="10">
        <f t="shared" si="103"/>
        <v>30969</v>
      </c>
      <c r="G763" s="10">
        <f t="shared" si="104"/>
        <v>4084</v>
      </c>
      <c r="H763" s="9">
        <f t="shared" si="105"/>
        <v>178</v>
      </c>
      <c r="I763" s="9">
        <f t="shared" si="106"/>
        <v>723</v>
      </c>
      <c r="J763" s="9">
        <f t="shared" si="107"/>
        <v>901</v>
      </c>
      <c r="K763" s="9">
        <f t="shared" si="100"/>
        <v>-6251</v>
      </c>
      <c r="L763" s="9">
        <f t="shared" si="101"/>
        <v>1227</v>
      </c>
    </row>
    <row r="764" spans="1:12" x14ac:dyDescent="0.3">
      <c r="A764" s="29" t="s">
        <v>1532</v>
      </c>
      <c r="B764" s="5" t="s">
        <v>1533</v>
      </c>
      <c r="C764" s="9">
        <v>925.13</v>
      </c>
      <c r="D764" s="8">
        <f t="shared" si="99"/>
        <v>1.5514456627846466E-6</v>
      </c>
      <c r="E764" s="32">
        <f t="shared" si="102"/>
        <v>6279</v>
      </c>
      <c r="F764" s="10">
        <f t="shared" si="103"/>
        <v>11864</v>
      </c>
      <c r="G764" s="10">
        <f t="shared" si="104"/>
        <v>1565</v>
      </c>
      <c r="H764" s="9">
        <f t="shared" si="105"/>
        <v>68</v>
      </c>
      <c r="I764" s="9">
        <f t="shared" si="106"/>
        <v>277</v>
      </c>
      <c r="J764" s="9">
        <f t="shared" si="107"/>
        <v>345</v>
      </c>
      <c r="K764" s="9">
        <f t="shared" si="100"/>
        <v>-2395</v>
      </c>
      <c r="L764" s="9">
        <f t="shared" si="101"/>
        <v>470</v>
      </c>
    </row>
    <row r="765" spans="1:12" x14ac:dyDescent="0.3">
      <c r="A765" s="29" t="s">
        <v>1534</v>
      </c>
      <c r="B765" s="5" t="s">
        <v>1535</v>
      </c>
      <c r="C765" s="9">
        <v>136.63999999999999</v>
      </c>
      <c r="D765" s="8">
        <f t="shared" si="99"/>
        <v>2.2914567181141469E-7</v>
      </c>
      <c r="E765" s="32">
        <f t="shared" si="102"/>
        <v>927</v>
      </c>
      <c r="F765" s="10">
        <f t="shared" si="103"/>
        <v>1752</v>
      </c>
      <c r="G765" s="10">
        <f t="shared" si="104"/>
        <v>231</v>
      </c>
      <c r="H765" s="9">
        <f t="shared" si="105"/>
        <v>10</v>
      </c>
      <c r="I765" s="9">
        <f t="shared" si="106"/>
        <v>41</v>
      </c>
      <c r="J765" s="9">
        <f t="shared" si="107"/>
        <v>51</v>
      </c>
      <c r="K765" s="9">
        <f t="shared" si="100"/>
        <v>-354</v>
      </c>
      <c r="L765" s="9">
        <f t="shared" si="101"/>
        <v>69</v>
      </c>
    </row>
    <row r="766" spans="1:12" x14ac:dyDescent="0.3">
      <c r="A766" s="29" t="s">
        <v>1536</v>
      </c>
      <c r="B766" s="5" t="s">
        <v>1537</v>
      </c>
      <c r="C766" s="9">
        <v>2550.23</v>
      </c>
      <c r="D766" s="8">
        <f t="shared" si="99"/>
        <v>4.2767430227138773E-6</v>
      </c>
      <c r="E766" s="32">
        <f t="shared" si="102"/>
        <v>17308</v>
      </c>
      <c r="F766" s="10">
        <f t="shared" si="103"/>
        <v>32704</v>
      </c>
      <c r="G766" s="10">
        <f t="shared" si="104"/>
        <v>4313</v>
      </c>
      <c r="H766" s="9">
        <f t="shared" si="105"/>
        <v>188</v>
      </c>
      <c r="I766" s="9">
        <f t="shared" si="106"/>
        <v>764</v>
      </c>
      <c r="J766" s="9">
        <f t="shared" si="107"/>
        <v>952</v>
      </c>
      <c r="K766" s="9">
        <f t="shared" si="100"/>
        <v>-6601</v>
      </c>
      <c r="L766" s="9">
        <f t="shared" si="101"/>
        <v>1295</v>
      </c>
    </row>
    <row r="767" spans="1:12" x14ac:dyDescent="0.3">
      <c r="A767" s="29" t="s">
        <v>1538</v>
      </c>
      <c r="B767" s="5" t="s">
        <v>1539</v>
      </c>
      <c r="C767" s="9">
        <v>59522.78</v>
      </c>
      <c r="D767" s="8">
        <f t="shared" si="99"/>
        <v>9.9819872739922717E-5</v>
      </c>
      <c r="E767" s="32">
        <f t="shared" si="102"/>
        <v>403980</v>
      </c>
      <c r="F767" s="10">
        <f t="shared" si="103"/>
        <v>763308</v>
      </c>
      <c r="G767" s="10">
        <f t="shared" si="104"/>
        <v>100669</v>
      </c>
      <c r="H767" s="9">
        <f t="shared" si="105"/>
        <v>4390</v>
      </c>
      <c r="I767" s="9">
        <f t="shared" si="106"/>
        <v>17829</v>
      </c>
      <c r="J767" s="9">
        <f t="shared" si="107"/>
        <v>22219</v>
      </c>
      <c r="K767" s="9">
        <f t="shared" si="100"/>
        <v>-154066</v>
      </c>
      <c r="L767" s="9">
        <f t="shared" si="101"/>
        <v>30237</v>
      </c>
    </row>
    <row r="768" spans="1:12" x14ac:dyDescent="0.3">
      <c r="A768" s="29" t="s">
        <v>1540</v>
      </c>
      <c r="B768" s="5" t="s">
        <v>1541</v>
      </c>
      <c r="C768" s="9">
        <v>661.19</v>
      </c>
      <c r="D768" s="8">
        <f t="shared" si="99"/>
        <v>1.1088175259440085E-6</v>
      </c>
      <c r="E768" s="32">
        <f t="shared" si="102"/>
        <v>4487</v>
      </c>
      <c r="F768" s="10">
        <f t="shared" si="103"/>
        <v>8479</v>
      </c>
      <c r="G768" s="10">
        <f t="shared" si="104"/>
        <v>1118</v>
      </c>
      <c r="H768" s="9">
        <f t="shared" si="105"/>
        <v>49</v>
      </c>
      <c r="I768" s="9">
        <f t="shared" si="106"/>
        <v>198</v>
      </c>
      <c r="J768" s="9">
        <f t="shared" si="107"/>
        <v>247</v>
      </c>
      <c r="K768" s="9">
        <f t="shared" si="100"/>
        <v>-1711</v>
      </c>
      <c r="L768" s="9">
        <f t="shared" si="101"/>
        <v>336</v>
      </c>
    </row>
    <row r="769" spans="1:12" x14ac:dyDescent="0.3">
      <c r="A769" s="29" t="s">
        <v>1542</v>
      </c>
      <c r="B769" s="5" t="s">
        <v>1543</v>
      </c>
      <c r="C769" s="9">
        <v>535.79999999999995</v>
      </c>
      <c r="D769" s="8">
        <f t="shared" si="99"/>
        <v>8.9853813639165682E-7</v>
      </c>
      <c r="E769" s="32">
        <f t="shared" si="102"/>
        <v>3636</v>
      </c>
      <c r="F769" s="10">
        <f t="shared" si="103"/>
        <v>6871</v>
      </c>
      <c r="G769" s="10">
        <f t="shared" si="104"/>
        <v>906</v>
      </c>
      <c r="H769" s="9">
        <f t="shared" si="105"/>
        <v>40</v>
      </c>
      <c r="I769" s="9">
        <f t="shared" si="106"/>
        <v>160</v>
      </c>
      <c r="J769" s="9">
        <f t="shared" si="107"/>
        <v>200</v>
      </c>
      <c r="K769" s="9">
        <f t="shared" si="100"/>
        <v>-1387</v>
      </c>
      <c r="L769" s="9">
        <f t="shared" si="101"/>
        <v>272</v>
      </c>
    </row>
    <row r="770" spans="1:12" x14ac:dyDescent="0.3">
      <c r="A770" s="29" t="s">
        <v>1544</v>
      </c>
      <c r="B770" s="5" t="s">
        <v>1545</v>
      </c>
      <c r="C770" s="9">
        <v>26.81</v>
      </c>
      <c r="D770" s="8">
        <f t="shared" si="99"/>
        <v>4.4960446876932294E-8</v>
      </c>
      <c r="E770" s="32">
        <f t="shared" si="102"/>
        <v>182</v>
      </c>
      <c r="F770" s="10">
        <f t="shared" si="103"/>
        <v>344</v>
      </c>
      <c r="G770" s="10">
        <f t="shared" si="104"/>
        <v>45</v>
      </c>
      <c r="H770" s="9">
        <f t="shared" si="105"/>
        <v>2</v>
      </c>
      <c r="I770" s="9">
        <f t="shared" si="106"/>
        <v>8</v>
      </c>
      <c r="J770" s="9">
        <f t="shared" si="107"/>
        <v>10</v>
      </c>
      <c r="K770" s="9">
        <f t="shared" si="100"/>
        <v>-69</v>
      </c>
      <c r="L770" s="9">
        <f t="shared" si="101"/>
        <v>14</v>
      </c>
    </row>
    <row r="771" spans="1:12" x14ac:dyDescent="0.3">
      <c r="A771" s="29" t="s">
        <v>1546</v>
      </c>
      <c r="B771" s="5" t="s">
        <v>1547</v>
      </c>
      <c r="C771" s="9">
        <v>6225497.2800000003</v>
      </c>
      <c r="D771" s="8">
        <f t="shared" si="99"/>
        <v>1.0440176790000989E-2</v>
      </c>
      <c r="E771" s="32">
        <f t="shared" si="102"/>
        <v>42252286</v>
      </c>
      <c r="F771" s="10">
        <f t="shared" si="103"/>
        <v>79834507</v>
      </c>
      <c r="G771" s="10">
        <f t="shared" si="104"/>
        <v>10528997</v>
      </c>
      <c r="H771" s="9">
        <f t="shared" si="105"/>
        <v>459200</v>
      </c>
      <c r="I771" s="9">
        <f t="shared" si="106"/>
        <v>1864689</v>
      </c>
      <c r="J771" s="9">
        <f t="shared" si="107"/>
        <v>2323889</v>
      </c>
      <c r="K771" s="9">
        <f t="shared" si="100"/>
        <v>-16113805</v>
      </c>
      <c r="L771" s="9">
        <f t="shared" si="101"/>
        <v>3162477</v>
      </c>
    </row>
    <row r="772" spans="1:12" x14ac:dyDescent="0.3">
      <c r="A772" s="29" t="s">
        <v>1548</v>
      </c>
      <c r="B772" s="5" t="s">
        <v>1549</v>
      </c>
      <c r="C772" s="9">
        <v>1691995.53</v>
      </c>
      <c r="D772" s="8">
        <f t="shared" si="99"/>
        <v>2.8374813555603097E-3</v>
      </c>
      <c r="E772" s="32">
        <f t="shared" si="102"/>
        <v>11483529</v>
      </c>
      <c r="F772" s="10">
        <f t="shared" si="103"/>
        <v>21697805</v>
      </c>
      <c r="G772" s="10">
        <f t="shared" si="104"/>
        <v>2861621</v>
      </c>
      <c r="H772" s="9">
        <f t="shared" si="105"/>
        <v>124804</v>
      </c>
      <c r="I772" s="9">
        <f t="shared" si="106"/>
        <v>506794</v>
      </c>
      <c r="J772" s="9">
        <f t="shared" si="107"/>
        <v>631598</v>
      </c>
      <c r="K772" s="9">
        <f t="shared" si="100"/>
        <v>-4379487</v>
      </c>
      <c r="L772" s="9">
        <f t="shared" si="101"/>
        <v>859513</v>
      </c>
    </row>
    <row r="773" spans="1:12" x14ac:dyDescent="0.3">
      <c r="A773" s="29" t="s">
        <v>1550</v>
      </c>
      <c r="B773" s="5" t="s">
        <v>1551</v>
      </c>
      <c r="C773" s="9">
        <v>241475.94</v>
      </c>
      <c r="D773" s="8">
        <f t="shared" si="99"/>
        <v>4.0495584380556842E-4</v>
      </c>
      <c r="E773" s="32">
        <f t="shared" si="102"/>
        <v>1638891</v>
      </c>
      <c r="F773" s="10">
        <f t="shared" si="103"/>
        <v>3096638</v>
      </c>
      <c r="G773" s="10">
        <f t="shared" si="104"/>
        <v>408401</v>
      </c>
      <c r="H773" s="9">
        <f t="shared" si="105"/>
        <v>17812</v>
      </c>
      <c r="I773" s="9">
        <f t="shared" si="106"/>
        <v>72328</v>
      </c>
      <c r="J773" s="9">
        <f t="shared" si="107"/>
        <v>90140</v>
      </c>
      <c r="K773" s="9">
        <f t="shared" si="100"/>
        <v>-625026</v>
      </c>
      <c r="L773" s="9">
        <f t="shared" si="101"/>
        <v>122667</v>
      </c>
    </row>
    <row r="774" spans="1:12" x14ac:dyDescent="0.3">
      <c r="A774" s="29" t="s">
        <v>1552</v>
      </c>
      <c r="B774" s="5" t="s">
        <v>1553</v>
      </c>
      <c r="C774" s="9">
        <v>26930.53</v>
      </c>
      <c r="D774" s="8">
        <f t="shared" si="99"/>
        <v>4.5162576032548726E-5</v>
      </c>
      <c r="E774" s="32">
        <f t="shared" si="102"/>
        <v>182777</v>
      </c>
      <c r="F774" s="10">
        <f t="shared" si="103"/>
        <v>345352</v>
      </c>
      <c r="G774" s="10">
        <f t="shared" si="104"/>
        <v>45547</v>
      </c>
      <c r="H774" s="9">
        <f t="shared" si="105"/>
        <v>1986</v>
      </c>
      <c r="I774" s="9">
        <f t="shared" si="106"/>
        <v>8066</v>
      </c>
      <c r="J774" s="9">
        <f t="shared" si="107"/>
        <v>10052</v>
      </c>
      <c r="K774" s="9">
        <f t="shared" si="100"/>
        <v>-69706</v>
      </c>
      <c r="L774" s="9">
        <f t="shared" si="101"/>
        <v>13680</v>
      </c>
    </row>
    <row r="775" spans="1:12" x14ac:dyDescent="0.3">
      <c r="A775" s="29" t="s">
        <v>1554</v>
      </c>
      <c r="B775" s="5" t="s">
        <v>1555</v>
      </c>
      <c r="C775" s="9">
        <v>227787.63</v>
      </c>
      <c r="D775" s="8">
        <f t="shared" si="99"/>
        <v>3.8200050868471871E-4</v>
      </c>
      <c r="E775" s="32">
        <f t="shared" si="102"/>
        <v>1545989</v>
      </c>
      <c r="F775" s="10">
        <f t="shared" si="103"/>
        <v>2921102</v>
      </c>
      <c r="G775" s="10">
        <f t="shared" si="104"/>
        <v>385250</v>
      </c>
      <c r="H775" s="9">
        <f t="shared" si="105"/>
        <v>16802</v>
      </c>
      <c r="I775" s="9">
        <f t="shared" si="106"/>
        <v>68228</v>
      </c>
      <c r="J775" s="9">
        <f t="shared" si="107"/>
        <v>85030</v>
      </c>
      <c r="K775" s="9">
        <f t="shared" si="100"/>
        <v>-589596</v>
      </c>
      <c r="L775" s="9">
        <f t="shared" si="101"/>
        <v>115713</v>
      </c>
    </row>
    <row r="776" spans="1:12" x14ac:dyDescent="0.3">
      <c r="A776" s="29" t="s">
        <v>1556</v>
      </c>
      <c r="B776" s="5" t="s">
        <v>1557</v>
      </c>
      <c r="C776" s="9">
        <v>7875.44</v>
      </c>
      <c r="D776" s="8">
        <f t="shared" ref="D776:D839" si="108">+C776/$C$2134</f>
        <v>1.3207135462606029E-5</v>
      </c>
      <c r="E776" s="32">
        <f t="shared" si="102"/>
        <v>53450</v>
      </c>
      <c r="F776" s="10">
        <f t="shared" si="103"/>
        <v>100993</v>
      </c>
      <c r="G776" s="10">
        <f t="shared" si="104"/>
        <v>13319</v>
      </c>
      <c r="H776" s="9">
        <f t="shared" si="105"/>
        <v>581</v>
      </c>
      <c r="I776" s="9">
        <f t="shared" si="106"/>
        <v>2359</v>
      </c>
      <c r="J776" s="9">
        <f t="shared" si="107"/>
        <v>2940</v>
      </c>
      <c r="K776" s="9">
        <f t="shared" ref="K776:K839" si="109">ROUND(D776*$K$7,0)</f>
        <v>-20384</v>
      </c>
      <c r="L776" s="9">
        <f t="shared" ref="L776:L839" si="110">ROUND(D776*$L$7,0)</f>
        <v>4001</v>
      </c>
    </row>
    <row r="777" spans="1:12" x14ac:dyDescent="0.3">
      <c r="A777" s="29" t="s">
        <v>1558</v>
      </c>
      <c r="B777" s="5" t="s">
        <v>1559</v>
      </c>
      <c r="C777" s="9">
        <v>10087.67</v>
      </c>
      <c r="D777" s="8">
        <f t="shared" si="108"/>
        <v>1.6917051516114272E-5</v>
      </c>
      <c r="E777" s="32">
        <f t="shared" ref="E777:E840" si="111">ROUND(D777*$E$7,0)</f>
        <v>68465</v>
      </c>
      <c r="F777" s="10">
        <f t="shared" ref="F777:F840" si="112">+ROUND(D777*$F$7,0)</f>
        <v>129362</v>
      </c>
      <c r="G777" s="10">
        <f t="shared" ref="G777:G840" si="113">+ROUND(D777*$G$7,0)</f>
        <v>17061</v>
      </c>
      <c r="H777" s="9">
        <f t="shared" ref="H777:H840" si="114">ROUND(D777*$H$7,0)</f>
        <v>744</v>
      </c>
      <c r="I777" s="9">
        <f t="shared" ref="I777:I840" si="115">ROUND(D777*$I$7,0)</f>
        <v>3022</v>
      </c>
      <c r="J777" s="9">
        <f t="shared" ref="J777:J840" si="116">ROUND(SUM(H777:I777),0)</f>
        <v>3766</v>
      </c>
      <c r="K777" s="9">
        <f t="shared" si="109"/>
        <v>-26110</v>
      </c>
      <c r="L777" s="9">
        <f t="shared" si="110"/>
        <v>5124</v>
      </c>
    </row>
    <row r="778" spans="1:12" x14ac:dyDescent="0.3">
      <c r="A778" s="29" t="s">
        <v>1560</v>
      </c>
      <c r="B778" s="5" t="s">
        <v>1561</v>
      </c>
      <c r="C778" s="9">
        <v>7148.42</v>
      </c>
      <c r="D778" s="8">
        <f t="shared" si="108"/>
        <v>1.198792083789632E-5</v>
      </c>
      <c r="E778" s="32">
        <f t="shared" si="111"/>
        <v>48516</v>
      </c>
      <c r="F778" s="10">
        <f t="shared" si="112"/>
        <v>91670</v>
      </c>
      <c r="G778" s="10">
        <f t="shared" si="113"/>
        <v>12090</v>
      </c>
      <c r="H778" s="9">
        <f t="shared" si="114"/>
        <v>527</v>
      </c>
      <c r="I778" s="9">
        <f t="shared" si="115"/>
        <v>2141</v>
      </c>
      <c r="J778" s="9">
        <f t="shared" si="116"/>
        <v>2668</v>
      </c>
      <c r="K778" s="9">
        <f t="shared" si="109"/>
        <v>-18503</v>
      </c>
      <c r="L778" s="9">
        <f t="shared" si="110"/>
        <v>3631</v>
      </c>
    </row>
    <row r="779" spans="1:12" x14ac:dyDescent="0.3">
      <c r="A779" s="29" t="s">
        <v>1562</v>
      </c>
      <c r="B779" s="5" t="s">
        <v>1563</v>
      </c>
      <c r="C779" s="9">
        <v>196063.13</v>
      </c>
      <c r="D779" s="8">
        <f t="shared" si="108"/>
        <v>3.2879843121559382E-4</v>
      </c>
      <c r="E779" s="32">
        <f t="shared" si="111"/>
        <v>1330675</v>
      </c>
      <c r="F779" s="10">
        <f t="shared" si="112"/>
        <v>2514274</v>
      </c>
      <c r="G779" s="10">
        <f t="shared" si="113"/>
        <v>331596</v>
      </c>
      <c r="H779" s="9">
        <f t="shared" si="114"/>
        <v>14462</v>
      </c>
      <c r="I779" s="9">
        <f t="shared" si="115"/>
        <v>58726</v>
      </c>
      <c r="J779" s="9">
        <f t="shared" si="116"/>
        <v>73188</v>
      </c>
      <c r="K779" s="9">
        <f t="shared" si="109"/>
        <v>-507481</v>
      </c>
      <c r="L779" s="9">
        <f t="shared" si="110"/>
        <v>99598</v>
      </c>
    </row>
    <row r="780" spans="1:12" x14ac:dyDescent="0.3">
      <c r="A780" s="29" t="s">
        <v>1564</v>
      </c>
      <c r="B780" s="5" t="s">
        <v>1565</v>
      </c>
      <c r="C780" s="9">
        <v>535.79999999999995</v>
      </c>
      <c r="D780" s="8">
        <f t="shared" si="108"/>
        <v>8.9853813639165682E-7</v>
      </c>
      <c r="E780" s="32">
        <f t="shared" si="111"/>
        <v>3636</v>
      </c>
      <c r="F780" s="10">
        <f t="shared" si="112"/>
        <v>6871</v>
      </c>
      <c r="G780" s="10">
        <f t="shared" si="113"/>
        <v>906</v>
      </c>
      <c r="H780" s="9">
        <f t="shared" si="114"/>
        <v>40</v>
      </c>
      <c r="I780" s="9">
        <f t="shared" si="115"/>
        <v>160</v>
      </c>
      <c r="J780" s="9">
        <f t="shared" si="116"/>
        <v>200</v>
      </c>
      <c r="K780" s="9">
        <f t="shared" si="109"/>
        <v>-1387</v>
      </c>
      <c r="L780" s="9">
        <f t="shared" si="110"/>
        <v>272</v>
      </c>
    </row>
    <row r="781" spans="1:12" x14ac:dyDescent="0.3">
      <c r="A781" s="29" t="s">
        <v>1566</v>
      </c>
      <c r="B781" s="5" t="s">
        <v>1567</v>
      </c>
      <c r="C781" s="9">
        <v>631.46</v>
      </c>
      <c r="D781" s="8">
        <f t="shared" si="108"/>
        <v>1.058960230694057E-6</v>
      </c>
      <c r="E781" s="32">
        <f t="shared" si="111"/>
        <v>4286</v>
      </c>
      <c r="F781" s="10">
        <f t="shared" si="112"/>
        <v>8098</v>
      </c>
      <c r="G781" s="10">
        <f t="shared" si="113"/>
        <v>1068</v>
      </c>
      <c r="H781" s="9">
        <f t="shared" si="114"/>
        <v>47</v>
      </c>
      <c r="I781" s="9">
        <f t="shared" si="115"/>
        <v>189</v>
      </c>
      <c r="J781" s="9">
        <f t="shared" si="116"/>
        <v>236</v>
      </c>
      <c r="K781" s="9">
        <f t="shared" si="109"/>
        <v>-1634</v>
      </c>
      <c r="L781" s="9">
        <f t="shared" si="110"/>
        <v>321</v>
      </c>
    </row>
    <row r="782" spans="1:12" x14ac:dyDescent="0.3">
      <c r="A782" s="29" t="s">
        <v>1568</v>
      </c>
      <c r="B782" s="5" t="s">
        <v>1569</v>
      </c>
      <c r="C782" s="9">
        <v>357.2</v>
      </c>
      <c r="D782" s="8">
        <f t="shared" si="108"/>
        <v>5.9902542426110458E-7</v>
      </c>
      <c r="E782" s="32">
        <f t="shared" si="111"/>
        <v>2424</v>
      </c>
      <c r="F782" s="10">
        <f t="shared" si="112"/>
        <v>4581</v>
      </c>
      <c r="G782" s="10">
        <f t="shared" si="113"/>
        <v>604</v>
      </c>
      <c r="H782" s="9">
        <f t="shared" si="114"/>
        <v>26</v>
      </c>
      <c r="I782" s="9">
        <f t="shared" si="115"/>
        <v>107</v>
      </c>
      <c r="J782" s="9">
        <f t="shared" si="116"/>
        <v>133</v>
      </c>
      <c r="K782" s="9">
        <f t="shared" si="109"/>
        <v>-925</v>
      </c>
      <c r="L782" s="9">
        <f t="shared" si="110"/>
        <v>181</v>
      </c>
    </row>
    <row r="783" spans="1:12" x14ac:dyDescent="0.3">
      <c r="A783" s="29" t="s">
        <v>1570</v>
      </c>
      <c r="B783" s="5" t="s">
        <v>1571</v>
      </c>
      <c r="C783" s="9">
        <v>148248.32000000001</v>
      </c>
      <c r="D783" s="8">
        <f t="shared" si="108"/>
        <v>2.4861285773795076E-4</v>
      </c>
      <c r="E783" s="32">
        <f t="shared" si="111"/>
        <v>1006157</v>
      </c>
      <c r="F783" s="10">
        <f t="shared" si="112"/>
        <v>1901106</v>
      </c>
      <c r="G783" s="10">
        <f t="shared" si="113"/>
        <v>250728</v>
      </c>
      <c r="H783" s="9">
        <f t="shared" si="114"/>
        <v>10935</v>
      </c>
      <c r="I783" s="9">
        <f t="shared" si="115"/>
        <v>44404</v>
      </c>
      <c r="J783" s="9">
        <f t="shared" si="116"/>
        <v>55339</v>
      </c>
      <c r="K783" s="9">
        <f t="shared" si="109"/>
        <v>-383719</v>
      </c>
      <c r="L783" s="9">
        <f t="shared" si="110"/>
        <v>75308</v>
      </c>
    </row>
    <row r="784" spans="1:12" x14ac:dyDescent="0.3">
      <c r="A784" s="29" t="s">
        <v>1572</v>
      </c>
      <c r="B784" s="5" t="s">
        <v>1573</v>
      </c>
      <c r="C784" s="9">
        <v>724247.21</v>
      </c>
      <c r="D784" s="8">
        <f t="shared" si="108"/>
        <v>1.2145646479288111E-3</v>
      </c>
      <c r="E784" s="32">
        <f t="shared" si="111"/>
        <v>4915447</v>
      </c>
      <c r="F784" s="10">
        <f t="shared" si="112"/>
        <v>9287598</v>
      </c>
      <c r="G784" s="10">
        <f t="shared" si="113"/>
        <v>1224898</v>
      </c>
      <c r="H784" s="9">
        <f t="shared" si="114"/>
        <v>53421</v>
      </c>
      <c r="I784" s="9">
        <f t="shared" si="115"/>
        <v>216930</v>
      </c>
      <c r="J784" s="9">
        <f t="shared" si="116"/>
        <v>270351</v>
      </c>
      <c r="K784" s="9">
        <f t="shared" si="109"/>
        <v>-1874610</v>
      </c>
      <c r="L784" s="9">
        <f t="shared" si="110"/>
        <v>367909</v>
      </c>
    </row>
    <row r="785" spans="1:12" x14ac:dyDescent="0.3">
      <c r="A785" s="29" t="s">
        <v>1574</v>
      </c>
      <c r="B785" s="5" t="s">
        <v>1575</v>
      </c>
      <c r="C785" s="9">
        <v>475229.94</v>
      </c>
      <c r="D785" s="8">
        <f t="shared" si="108"/>
        <v>7.9696197208868787E-4</v>
      </c>
      <c r="E785" s="32">
        <f t="shared" si="111"/>
        <v>3225373</v>
      </c>
      <c r="F785" s="10">
        <f t="shared" si="112"/>
        <v>6094252</v>
      </c>
      <c r="G785" s="10">
        <f t="shared" si="113"/>
        <v>803742</v>
      </c>
      <c r="H785" s="9">
        <f t="shared" si="114"/>
        <v>35054</v>
      </c>
      <c r="I785" s="9">
        <f t="shared" si="115"/>
        <v>142343</v>
      </c>
      <c r="J785" s="9">
        <f t="shared" si="116"/>
        <v>177397</v>
      </c>
      <c r="K785" s="9">
        <f t="shared" si="109"/>
        <v>-1230064</v>
      </c>
      <c r="L785" s="9">
        <f t="shared" si="110"/>
        <v>241411</v>
      </c>
    </row>
    <row r="786" spans="1:12" x14ac:dyDescent="0.3">
      <c r="A786" s="29" t="s">
        <v>1576</v>
      </c>
      <c r="B786" s="5" t="s">
        <v>1577</v>
      </c>
      <c r="C786" s="9">
        <v>7382.73</v>
      </c>
      <c r="D786" s="8">
        <f t="shared" si="108"/>
        <v>1.2380859379773754E-5</v>
      </c>
      <c r="E786" s="32">
        <f t="shared" si="111"/>
        <v>50106</v>
      </c>
      <c r="F786" s="10">
        <f t="shared" si="112"/>
        <v>94675</v>
      </c>
      <c r="G786" s="10">
        <f t="shared" si="113"/>
        <v>12486</v>
      </c>
      <c r="H786" s="9">
        <f t="shared" si="114"/>
        <v>545</v>
      </c>
      <c r="I786" s="9">
        <f t="shared" si="115"/>
        <v>2211</v>
      </c>
      <c r="J786" s="9">
        <f t="shared" si="116"/>
        <v>2756</v>
      </c>
      <c r="K786" s="9">
        <f t="shared" si="109"/>
        <v>-19109</v>
      </c>
      <c r="L786" s="9">
        <f t="shared" si="110"/>
        <v>3750</v>
      </c>
    </row>
    <row r="787" spans="1:12" x14ac:dyDescent="0.3">
      <c r="A787" s="29" t="s">
        <v>1578</v>
      </c>
      <c r="B787" s="5" t="s">
        <v>1579</v>
      </c>
      <c r="C787" s="9">
        <v>366090.19</v>
      </c>
      <c r="D787" s="8">
        <f t="shared" si="108"/>
        <v>6.139342983834782E-4</v>
      </c>
      <c r="E787" s="32">
        <f t="shared" si="111"/>
        <v>2484644</v>
      </c>
      <c r="F787" s="10">
        <f t="shared" si="112"/>
        <v>4694666</v>
      </c>
      <c r="G787" s="10">
        <f t="shared" si="113"/>
        <v>619157</v>
      </c>
      <c r="H787" s="9">
        <f t="shared" si="114"/>
        <v>27003</v>
      </c>
      <c r="I787" s="9">
        <f t="shared" si="115"/>
        <v>109653</v>
      </c>
      <c r="J787" s="9">
        <f t="shared" si="116"/>
        <v>136656</v>
      </c>
      <c r="K787" s="9">
        <f t="shared" si="109"/>
        <v>-947572</v>
      </c>
      <c r="L787" s="9">
        <f t="shared" si="110"/>
        <v>185969</v>
      </c>
    </row>
    <row r="788" spans="1:12" x14ac:dyDescent="0.3">
      <c r="A788" s="29" t="s">
        <v>1580</v>
      </c>
      <c r="B788" s="5" t="s">
        <v>1581</v>
      </c>
      <c r="C788" s="9">
        <v>7958.01</v>
      </c>
      <c r="D788" s="8">
        <f t="shared" si="108"/>
        <v>1.3345605589373218E-5</v>
      </c>
      <c r="E788" s="32">
        <f t="shared" si="111"/>
        <v>54011</v>
      </c>
      <c r="F788" s="10">
        <f t="shared" si="112"/>
        <v>102052</v>
      </c>
      <c r="G788" s="10">
        <f t="shared" si="113"/>
        <v>13459</v>
      </c>
      <c r="H788" s="9">
        <f t="shared" si="114"/>
        <v>587</v>
      </c>
      <c r="I788" s="9">
        <f t="shared" si="115"/>
        <v>2384</v>
      </c>
      <c r="J788" s="9">
        <f t="shared" si="116"/>
        <v>2971</v>
      </c>
      <c r="K788" s="9">
        <f t="shared" si="109"/>
        <v>-20598</v>
      </c>
      <c r="L788" s="9">
        <f t="shared" si="110"/>
        <v>4043</v>
      </c>
    </row>
    <row r="789" spans="1:12" x14ac:dyDescent="0.3">
      <c r="A789" s="29" t="s">
        <v>1582</v>
      </c>
      <c r="B789" s="5" t="s">
        <v>1583</v>
      </c>
      <c r="C789" s="9">
        <f>(1696.39/11)*12</f>
        <v>1850.6072727272726</v>
      </c>
      <c r="D789" s="8">
        <f t="shared" si="108"/>
        <v>3.1034737029287239E-6</v>
      </c>
      <c r="E789" s="32">
        <f t="shared" si="111"/>
        <v>12560</v>
      </c>
      <c r="F789" s="10">
        <f t="shared" si="112"/>
        <v>23732</v>
      </c>
      <c r="G789" s="10">
        <f t="shared" si="113"/>
        <v>3130</v>
      </c>
      <c r="H789" s="9">
        <f t="shared" si="114"/>
        <v>137</v>
      </c>
      <c r="I789" s="9">
        <f t="shared" si="115"/>
        <v>554</v>
      </c>
      <c r="J789" s="9">
        <f t="shared" si="116"/>
        <v>691</v>
      </c>
      <c r="K789" s="9">
        <f t="shared" si="109"/>
        <v>-4790</v>
      </c>
      <c r="L789" s="9">
        <f t="shared" si="110"/>
        <v>940</v>
      </c>
    </row>
    <row r="790" spans="1:12" x14ac:dyDescent="0.3">
      <c r="A790" s="29" t="s">
        <v>1584</v>
      </c>
      <c r="B790" s="5" t="s">
        <v>1585</v>
      </c>
      <c r="C790" s="9">
        <v>125264.15</v>
      </c>
      <c r="D790" s="8">
        <f t="shared" si="108"/>
        <v>2.1006833874147998E-4</v>
      </c>
      <c r="E790" s="32">
        <f t="shared" si="111"/>
        <v>850164</v>
      </c>
      <c r="F790" s="10">
        <f t="shared" si="112"/>
        <v>1606362</v>
      </c>
      <c r="G790" s="10">
        <f t="shared" si="113"/>
        <v>211856</v>
      </c>
      <c r="H790" s="9">
        <f t="shared" si="114"/>
        <v>9240</v>
      </c>
      <c r="I790" s="9">
        <f t="shared" si="115"/>
        <v>37520</v>
      </c>
      <c r="J790" s="9">
        <f t="shared" si="116"/>
        <v>46760</v>
      </c>
      <c r="K790" s="9">
        <f t="shared" si="109"/>
        <v>-324228</v>
      </c>
      <c r="L790" s="9">
        <f t="shared" si="110"/>
        <v>63633</v>
      </c>
    </row>
    <row r="791" spans="1:12" x14ac:dyDescent="0.3">
      <c r="A791" s="29" t="s">
        <v>1586</v>
      </c>
      <c r="B791" s="5" t="s">
        <v>1587</v>
      </c>
      <c r="C791" s="9">
        <v>44791.06</v>
      </c>
      <c r="D791" s="8">
        <f t="shared" si="108"/>
        <v>7.5114736057123712E-5</v>
      </c>
      <c r="E791" s="32">
        <f t="shared" si="111"/>
        <v>303996</v>
      </c>
      <c r="F791" s="10">
        <f t="shared" si="112"/>
        <v>574391</v>
      </c>
      <c r="G791" s="10">
        <f t="shared" si="113"/>
        <v>75754</v>
      </c>
      <c r="H791" s="9">
        <f t="shared" si="114"/>
        <v>3304</v>
      </c>
      <c r="I791" s="9">
        <f t="shared" si="115"/>
        <v>13416</v>
      </c>
      <c r="J791" s="9">
        <f t="shared" si="116"/>
        <v>16720</v>
      </c>
      <c r="K791" s="9">
        <f t="shared" si="109"/>
        <v>-115935</v>
      </c>
      <c r="L791" s="9">
        <f t="shared" si="110"/>
        <v>22753</v>
      </c>
    </row>
    <row r="792" spans="1:12" x14ac:dyDescent="0.3">
      <c r="A792" s="29" t="s">
        <v>1588</v>
      </c>
      <c r="B792" s="5" t="s">
        <v>1589</v>
      </c>
      <c r="C792" s="9">
        <v>3124.16</v>
      </c>
      <c r="D792" s="8">
        <f t="shared" si="108"/>
        <v>5.2392252784422522E-6</v>
      </c>
      <c r="E792" s="32">
        <f t="shared" si="111"/>
        <v>21204</v>
      </c>
      <c r="F792" s="10">
        <f t="shared" si="112"/>
        <v>40064</v>
      </c>
      <c r="G792" s="10">
        <f t="shared" si="113"/>
        <v>5284</v>
      </c>
      <c r="H792" s="9">
        <f t="shared" si="114"/>
        <v>230</v>
      </c>
      <c r="I792" s="9">
        <f t="shared" si="115"/>
        <v>936</v>
      </c>
      <c r="J792" s="9">
        <f t="shared" si="116"/>
        <v>1166</v>
      </c>
      <c r="K792" s="9">
        <f t="shared" si="109"/>
        <v>-8086</v>
      </c>
      <c r="L792" s="9">
        <f t="shared" si="110"/>
        <v>1587</v>
      </c>
    </row>
    <row r="793" spans="1:12" x14ac:dyDescent="0.3">
      <c r="A793" s="29" t="s">
        <v>1590</v>
      </c>
      <c r="B793" s="5" t="s">
        <v>1591</v>
      </c>
      <c r="C793" s="9">
        <v>28239.45</v>
      </c>
      <c r="D793" s="8">
        <f t="shared" si="108"/>
        <v>4.7357638625840572E-5</v>
      </c>
      <c r="E793" s="32">
        <f t="shared" si="111"/>
        <v>191660</v>
      </c>
      <c r="F793" s="10">
        <f t="shared" si="112"/>
        <v>362137</v>
      </c>
      <c r="G793" s="10">
        <f t="shared" si="113"/>
        <v>47761</v>
      </c>
      <c r="H793" s="9">
        <f t="shared" si="114"/>
        <v>2083</v>
      </c>
      <c r="I793" s="9">
        <f t="shared" si="115"/>
        <v>8458</v>
      </c>
      <c r="J793" s="9">
        <f t="shared" si="116"/>
        <v>10541</v>
      </c>
      <c r="K793" s="9">
        <f t="shared" si="109"/>
        <v>-73094</v>
      </c>
      <c r="L793" s="9">
        <f t="shared" si="110"/>
        <v>14345</v>
      </c>
    </row>
    <row r="794" spans="1:12" x14ac:dyDescent="0.3">
      <c r="A794" s="29" t="s">
        <v>1592</v>
      </c>
      <c r="B794" s="5" t="s">
        <v>1593</v>
      </c>
      <c r="C794" s="9">
        <v>9425.44</v>
      </c>
      <c r="D794" s="8">
        <f t="shared" si="108"/>
        <v>1.5806489907188091E-5</v>
      </c>
      <c r="E794" s="32">
        <f t="shared" si="111"/>
        <v>63970</v>
      </c>
      <c r="F794" s="10">
        <f t="shared" si="112"/>
        <v>120870</v>
      </c>
      <c r="G794" s="10">
        <f t="shared" si="113"/>
        <v>15941</v>
      </c>
      <c r="H794" s="9">
        <f t="shared" si="114"/>
        <v>695</v>
      </c>
      <c r="I794" s="9">
        <f t="shared" si="115"/>
        <v>2823</v>
      </c>
      <c r="J794" s="9">
        <f t="shared" si="116"/>
        <v>3518</v>
      </c>
      <c r="K794" s="9">
        <f t="shared" si="109"/>
        <v>-24396</v>
      </c>
      <c r="L794" s="9">
        <f t="shared" si="110"/>
        <v>4788</v>
      </c>
    </row>
    <row r="795" spans="1:12" x14ac:dyDescent="0.3">
      <c r="A795" s="29" t="s">
        <v>1594</v>
      </c>
      <c r="B795" s="5" t="s">
        <v>1595</v>
      </c>
      <c r="C795" s="9">
        <v>10217.049999999999</v>
      </c>
      <c r="D795" s="8">
        <f t="shared" si="108"/>
        <v>1.7134022147107836E-5</v>
      </c>
      <c r="E795" s="32">
        <f t="shared" si="111"/>
        <v>69343</v>
      </c>
      <c r="F795" s="10">
        <f t="shared" si="112"/>
        <v>131021</v>
      </c>
      <c r="G795" s="10">
        <f t="shared" si="113"/>
        <v>17280</v>
      </c>
      <c r="H795" s="9">
        <f t="shared" si="114"/>
        <v>754</v>
      </c>
      <c r="I795" s="9">
        <f t="shared" si="115"/>
        <v>3060</v>
      </c>
      <c r="J795" s="9">
        <f t="shared" si="116"/>
        <v>3814</v>
      </c>
      <c r="K795" s="9">
        <f t="shared" si="109"/>
        <v>-26445</v>
      </c>
      <c r="L795" s="9">
        <f t="shared" si="110"/>
        <v>5190</v>
      </c>
    </row>
    <row r="796" spans="1:12" x14ac:dyDescent="0.3">
      <c r="A796" s="29" t="s">
        <v>1596</v>
      </c>
      <c r="B796" s="5" t="s">
        <v>1597</v>
      </c>
      <c r="C796" s="9">
        <v>5845.49</v>
      </c>
      <c r="D796" s="8">
        <f t="shared" si="108"/>
        <v>9.8029034917806398E-6</v>
      </c>
      <c r="E796" s="32">
        <f t="shared" si="111"/>
        <v>39673</v>
      </c>
      <c r="F796" s="10">
        <f t="shared" si="112"/>
        <v>74961</v>
      </c>
      <c r="G796" s="10">
        <f t="shared" si="113"/>
        <v>9886</v>
      </c>
      <c r="H796" s="9">
        <f t="shared" si="114"/>
        <v>431</v>
      </c>
      <c r="I796" s="9">
        <f t="shared" si="115"/>
        <v>1751</v>
      </c>
      <c r="J796" s="9">
        <f t="shared" si="116"/>
        <v>2182</v>
      </c>
      <c r="K796" s="9">
        <f t="shared" si="109"/>
        <v>-15130</v>
      </c>
      <c r="L796" s="9">
        <f t="shared" si="110"/>
        <v>2969</v>
      </c>
    </row>
    <row r="797" spans="1:12" x14ac:dyDescent="0.3">
      <c r="A797" s="29" t="s">
        <v>1598</v>
      </c>
      <c r="B797" s="5" t="s">
        <v>1599</v>
      </c>
      <c r="C797" s="9">
        <v>1363.82</v>
      </c>
      <c r="D797" s="8">
        <f t="shared" si="108"/>
        <v>2.2871300507160686E-6</v>
      </c>
      <c r="E797" s="32">
        <f t="shared" si="111"/>
        <v>9256</v>
      </c>
      <c r="F797" s="10">
        <f t="shared" si="112"/>
        <v>17489</v>
      </c>
      <c r="G797" s="10">
        <f t="shared" si="113"/>
        <v>2307</v>
      </c>
      <c r="H797" s="9">
        <f t="shared" si="114"/>
        <v>101</v>
      </c>
      <c r="I797" s="9">
        <f t="shared" si="115"/>
        <v>408</v>
      </c>
      <c r="J797" s="9">
        <f t="shared" si="116"/>
        <v>509</v>
      </c>
      <c r="K797" s="9">
        <f t="shared" si="109"/>
        <v>-3530</v>
      </c>
      <c r="L797" s="9">
        <f t="shared" si="110"/>
        <v>693</v>
      </c>
    </row>
    <row r="798" spans="1:12" x14ac:dyDescent="0.3">
      <c r="A798" s="29" t="s">
        <v>1600</v>
      </c>
      <c r="B798" s="5" t="s">
        <v>1601</v>
      </c>
      <c r="C798" s="9">
        <v>6521.48</v>
      </c>
      <c r="D798" s="8">
        <f t="shared" si="108"/>
        <v>1.0936540660163238E-5</v>
      </c>
      <c r="E798" s="32">
        <f t="shared" si="111"/>
        <v>44261</v>
      </c>
      <c r="F798" s="10">
        <f t="shared" si="112"/>
        <v>83630</v>
      </c>
      <c r="G798" s="10">
        <f t="shared" si="113"/>
        <v>11030</v>
      </c>
      <c r="H798" s="9">
        <f t="shared" si="114"/>
        <v>481</v>
      </c>
      <c r="I798" s="9">
        <f t="shared" si="115"/>
        <v>1953</v>
      </c>
      <c r="J798" s="9">
        <f t="shared" si="116"/>
        <v>2434</v>
      </c>
      <c r="K798" s="9">
        <f t="shared" si="109"/>
        <v>-16880</v>
      </c>
      <c r="L798" s="9">
        <f t="shared" si="110"/>
        <v>3313</v>
      </c>
    </row>
    <row r="799" spans="1:12" x14ac:dyDescent="0.3">
      <c r="A799" s="29" t="s">
        <v>1602</v>
      </c>
      <c r="B799" s="5" t="s">
        <v>1603</v>
      </c>
      <c r="C799" s="9">
        <v>7571.29</v>
      </c>
      <c r="D799" s="8">
        <f t="shared" si="108"/>
        <v>1.269707504046433E-5</v>
      </c>
      <c r="E799" s="32">
        <f t="shared" si="111"/>
        <v>51386</v>
      </c>
      <c r="F799" s="10">
        <f t="shared" si="112"/>
        <v>97093</v>
      </c>
      <c r="G799" s="10">
        <f t="shared" si="113"/>
        <v>12805</v>
      </c>
      <c r="H799" s="9">
        <f t="shared" si="114"/>
        <v>558</v>
      </c>
      <c r="I799" s="9">
        <f t="shared" si="115"/>
        <v>2268</v>
      </c>
      <c r="J799" s="9">
        <f t="shared" si="116"/>
        <v>2826</v>
      </c>
      <c r="K799" s="9">
        <f t="shared" si="109"/>
        <v>-19597</v>
      </c>
      <c r="L799" s="9">
        <f t="shared" si="110"/>
        <v>3846</v>
      </c>
    </row>
    <row r="800" spans="1:12" x14ac:dyDescent="0.3">
      <c r="A800" s="29" t="s">
        <v>1604</v>
      </c>
      <c r="B800" s="5" t="s">
        <v>1605</v>
      </c>
      <c r="C800" s="9">
        <v>176.88</v>
      </c>
      <c r="D800" s="8">
        <f t="shared" si="108"/>
        <v>2.9662826719849994E-7</v>
      </c>
      <c r="E800" s="32">
        <f t="shared" si="111"/>
        <v>1200</v>
      </c>
      <c r="F800" s="10">
        <f t="shared" si="112"/>
        <v>2268</v>
      </c>
      <c r="G800" s="10">
        <f t="shared" si="113"/>
        <v>299</v>
      </c>
      <c r="H800" s="9">
        <f t="shared" si="114"/>
        <v>13</v>
      </c>
      <c r="I800" s="9">
        <f t="shared" si="115"/>
        <v>53</v>
      </c>
      <c r="J800" s="9">
        <f t="shared" si="116"/>
        <v>66</v>
      </c>
      <c r="K800" s="9">
        <f t="shared" si="109"/>
        <v>-458</v>
      </c>
      <c r="L800" s="9">
        <f t="shared" si="110"/>
        <v>90</v>
      </c>
    </row>
    <row r="801" spans="1:12" x14ac:dyDescent="0.3">
      <c r="A801" s="29" t="s">
        <v>1606</v>
      </c>
      <c r="B801" s="5" t="s">
        <v>1607</v>
      </c>
      <c r="C801" s="9">
        <v>967.63</v>
      </c>
      <c r="D801" s="8">
        <f t="shared" si="108"/>
        <v>1.6227182846522192E-6</v>
      </c>
      <c r="E801" s="32">
        <f t="shared" si="111"/>
        <v>6567</v>
      </c>
      <c r="F801" s="10">
        <f t="shared" si="112"/>
        <v>12409</v>
      </c>
      <c r="G801" s="10">
        <f t="shared" si="113"/>
        <v>1637</v>
      </c>
      <c r="H801" s="9">
        <f t="shared" si="114"/>
        <v>71</v>
      </c>
      <c r="I801" s="9">
        <f t="shared" si="115"/>
        <v>290</v>
      </c>
      <c r="J801" s="9">
        <f t="shared" si="116"/>
        <v>361</v>
      </c>
      <c r="K801" s="9">
        <f t="shared" si="109"/>
        <v>-2505</v>
      </c>
      <c r="L801" s="9">
        <f t="shared" si="110"/>
        <v>492</v>
      </c>
    </row>
    <row r="802" spans="1:12" x14ac:dyDescent="0.3">
      <c r="A802" s="29" t="s">
        <v>1608</v>
      </c>
      <c r="B802" s="5" t="s">
        <v>1609</v>
      </c>
      <c r="C802" s="9">
        <v>2608.6999999999998</v>
      </c>
      <c r="D802" s="8">
        <f t="shared" si="108"/>
        <v>4.3747973803749817E-6</v>
      </c>
      <c r="E802" s="32">
        <f t="shared" si="111"/>
        <v>17705</v>
      </c>
      <c r="F802" s="10">
        <f t="shared" si="112"/>
        <v>33453</v>
      </c>
      <c r="G802" s="10">
        <f t="shared" si="113"/>
        <v>4412</v>
      </c>
      <c r="H802" s="9">
        <f t="shared" si="114"/>
        <v>192</v>
      </c>
      <c r="I802" s="9">
        <f t="shared" si="115"/>
        <v>781</v>
      </c>
      <c r="J802" s="9">
        <f t="shared" si="116"/>
        <v>973</v>
      </c>
      <c r="K802" s="9">
        <f t="shared" si="109"/>
        <v>-6752</v>
      </c>
      <c r="L802" s="9">
        <f t="shared" si="110"/>
        <v>1325</v>
      </c>
    </row>
    <row r="803" spans="1:12" x14ac:dyDescent="0.3">
      <c r="A803" s="29" t="s">
        <v>1610</v>
      </c>
      <c r="B803" s="5" t="s">
        <v>1611</v>
      </c>
      <c r="C803" s="9">
        <v>507.75</v>
      </c>
      <c r="D803" s="8">
        <f t="shared" si="108"/>
        <v>8.5149820595905895E-7</v>
      </c>
      <c r="E803" s="32">
        <f t="shared" si="111"/>
        <v>3446</v>
      </c>
      <c r="F803" s="10">
        <f t="shared" si="112"/>
        <v>6511</v>
      </c>
      <c r="G803" s="10">
        <f t="shared" si="113"/>
        <v>859</v>
      </c>
      <c r="H803" s="9">
        <f t="shared" si="114"/>
        <v>37</v>
      </c>
      <c r="I803" s="9">
        <f t="shared" si="115"/>
        <v>152</v>
      </c>
      <c r="J803" s="9">
        <f t="shared" si="116"/>
        <v>189</v>
      </c>
      <c r="K803" s="9">
        <f t="shared" si="109"/>
        <v>-1314</v>
      </c>
      <c r="L803" s="9">
        <f t="shared" si="110"/>
        <v>258</v>
      </c>
    </row>
    <row r="804" spans="1:12" x14ac:dyDescent="0.3">
      <c r="A804" s="29" t="s">
        <v>1612</v>
      </c>
      <c r="B804" s="5" t="s">
        <v>1613</v>
      </c>
      <c r="C804" s="9">
        <v>431968.58</v>
      </c>
      <c r="D804" s="8">
        <f t="shared" si="108"/>
        <v>7.2441254731793654E-4</v>
      </c>
      <c r="E804" s="32">
        <f t="shared" si="111"/>
        <v>2931759</v>
      </c>
      <c r="F804" s="10">
        <f t="shared" si="112"/>
        <v>5539477</v>
      </c>
      <c r="G804" s="10">
        <f t="shared" si="113"/>
        <v>730576</v>
      </c>
      <c r="H804" s="9">
        <f t="shared" si="114"/>
        <v>31863</v>
      </c>
      <c r="I804" s="9">
        <f t="shared" si="115"/>
        <v>129385</v>
      </c>
      <c r="J804" s="9">
        <f t="shared" si="116"/>
        <v>161248</v>
      </c>
      <c r="K804" s="9">
        <f t="shared" si="109"/>
        <v>-1118089</v>
      </c>
      <c r="L804" s="9">
        <f t="shared" si="110"/>
        <v>219435</v>
      </c>
    </row>
    <row r="805" spans="1:12" x14ac:dyDescent="0.3">
      <c r="A805" s="29" t="s">
        <v>1614</v>
      </c>
      <c r="B805" s="5" t="s">
        <v>1615</v>
      </c>
      <c r="C805" s="9">
        <v>177953.64</v>
      </c>
      <c r="D805" s="8">
        <f t="shared" si="108"/>
        <v>2.9842876455713293E-4</v>
      </c>
      <c r="E805" s="32">
        <f t="shared" si="111"/>
        <v>1207767</v>
      </c>
      <c r="F805" s="10">
        <f t="shared" si="112"/>
        <v>2282041</v>
      </c>
      <c r="G805" s="10">
        <f t="shared" si="113"/>
        <v>300968</v>
      </c>
      <c r="H805" s="9">
        <f t="shared" si="114"/>
        <v>13126</v>
      </c>
      <c r="I805" s="9">
        <f t="shared" si="115"/>
        <v>53301</v>
      </c>
      <c r="J805" s="9">
        <f t="shared" si="116"/>
        <v>66427</v>
      </c>
      <c r="K805" s="9">
        <f t="shared" si="109"/>
        <v>-460607</v>
      </c>
      <c r="L805" s="9">
        <f t="shared" si="110"/>
        <v>90398</v>
      </c>
    </row>
    <row r="806" spans="1:12" x14ac:dyDescent="0.3">
      <c r="A806" s="29" t="s">
        <v>1616</v>
      </c>
      <c r="B806" s="5" t="s">
        <v>1617</v>
      </c>
      <c r="C806" s="9">
        <v>732059.45</v>
      </c>
      <c r="D806" s="8">
        <f t="shared" si="108"/>
        <v>1.2276657968101929E-3</v>
      </c>
      <c r="E806" s="32">
        <f t="shared" si="111"/>
        <v>4968468</v>
      </c>
      <c r="F806" s="10">
        <f t="shared" si="112"/>
        <v>9387781</v>
      </c>
      <c r="G806" s="10">
        <f t="shared" si="113"/>
        <v>1238110</v>
      </c>
      <c r="H806" s="9">
        <f t="shared" si="114"/>
        <v>53998</v>
      </c>
      <c r="I806" s="9">
        <f t="shared" si="115"/>
        <v>219270</v>
      </c>
      <c r="J806" s="9">
        <f t="shared" si="116"/>
        <v>273268</v>
      </c>
      <c r="K806" s="9">
        <f t="shared" si="109"/>
        <v>-1894831</v>
      </c>
      <c r="L806" s="9">
        <f t="shared" si="110"/>
        <v>371877</v>
      </c>
    </row>
    <row r="807" spans="1:12" x14ac:dyDescent="0.3">
      <c r="A807" s="29" t="s">
        <v>1618</v>
      </c>
      <c r="B807" s="5" t="s">
        <v>1619</v>
      </c>
      <c r="C807" s="9">
        <v>231468.55</v>
      </c>
      <c r="D807" s="8">
        <f t="shared" si="108"/>
        <v>3.8817342207965482E-4</v>
      </c>
      <c r="E807" s="32">
        <f t="shared" si="111"/>
        <v>1570971</v>
      </c>
      <c r="F807" s="10">
        <f t="shared" si="112"/>
        <v>2968305</v>
      </c>
      <c r="G807" s="10">
        <f t="shared" si="113"/>
        <v>391476</v>
      </c>
      <c r="H807" s="9">
        <f t="shared" si="114"/>
        <v>17073</v>
      </c>
      <c r="I807" s="9">
        <f t="shared" si="115"/>
        <v>69330</v>
      </c>
      <c r="J807" s="9">
        <f t="shared" si="116"/>
        <v>86403</v>
      </c>
      <c r="K807" s="9">
        <f t="shared" si="109"/>
        <v>-599123</v>
      </c>
      <c r="L807" s="9">
        <f t="shared" si="110"/>
        <v>117583</v>
      </c>
    </row>
    <row r="808" spans="1:12" x14ac:dyDescent="0.3">
      <c r="A808" s="29" t="s">
        <v>1620</v>
      </c>
      <c r="B808" s="5" t="s">
        <v>1621</v>
      </c>
      <c r="C808" s="9">
        <v>262818.71999999997</v>
      </c>
      <c r="D808" s="8">
        <f t="shared" si="108"/>
        <v>4.4074774706539881E-4</v>
      </c>
      <c r="E808" s="32">
        <f t="shared" si="111"/>
        <v>1783744</v>
      </c>
      <c r="F808" s="10">
        <f t="shared" si="112"/>
        <v>3370334</v>
      </c>
      <c r="G808" s="10">
        <f t="shared" si="113"/>
        <v>444497</v>
      </c>
      <c r="H808" s="9">
        <f t="shared" si="114"/>
        <v>19386</v>
      </c>
      <c r="I808" s="9">
        <f t="shared" si="115"/>
        <v>78721</v>
      </c>
      <c r="J808" s="9">
        <f t="shared" si="116"/>
        <v>98107</v>
      </c>
      <c r="K808" s="9">
        <f t="shared" si="109"/>
        <v>-680268</v>
      </c>
      <c r="L808" s="9">
        <f t="shared" si="110"/>
        <v>133509</v>
      </c>
    </row>
    <row r="809" spans="1:12" x14ac:dyDescent="0.3">
      <c r="A809" s="29" t="s">
        <v>1622</v>
      </c>
      <c r="B809" s="5" t="s">
        <v>1623</v>
      </c>
      <c r="C809" s="9">
        <v>354131.04</v>
      </c>
      <c r="D809" s="8">
        <f t="shared" si="108"/>
        <v>5.9387876954094686E-4</v>
      </c>
      <c r="E809" s="32">
        <f t="shared" si="111"/>
        <v>2403478</v>
      </c>
      <c r="F809" s="10">
        <f t="shared" si="112"/>
        <v>4541304</v>
      </c>
      <c r="G809" s="10">
        <f t="shared" si="113"/>
        <v>598931</v>
      </c>
      <c r="H809" s="9">
        <f t="shared" si="114"/>
        <v>26121</v>
      </c>
      <c r="I809" s="9">
        <f t="shared" si="115"/>
        <v>106071</v>
      </c>
      <c r="J809" s="9">
        <f t="shared" si="116"/>
        <v>132192</v>
      </c>
      <c r="K809" s="9">
        <f t="shared" si="109"/>
        <v>-916617</v>
      </c>
      <c r="L809" s="9">
        <f t="shared" si="110"/>
        <v>179894</v>
      </c>
    </row>
    <row r="810" spans="1:12" x14ac:dyDescent="0.3">
      <c r="A810" s="29" t="s">
        <v>1624</v>
      </c>
      <c r="B810" s="5" t="s">
        <v>1625</v>
      </c>
      <c r="C810" s="9">
        <v>11509.19</v>
      </c>
      <c r="D810" s="8">
        <f t="shared" si="108"/>
        <v>1.9300944632283492E-5</v>
      </c>
      <c r="E810" s="32">
        <f t="shared" si="111"/>
        <v>78113</v>
      </c>
      <c r="F810" s="10">
        <f t="shared" si="112"/>
        <v>147592</v>
      </c>
      <c r="G810" s="10">
        <f t="shared" si="113"/>
        <v>19465</v>
      </c>
      <c r="H810" s="9">
        <f t="shared" si="114"/>
        <v>849</v>
      </c>
      <c r="I810" s="9">
        <f t="shared" si="115"/>
        <v>3447</v>
      </c>
      <c r="J810" s="9">
        <f t="shared" si="116"/>
        <v>4296</v>
      </c>
      <c r="K810" s="9">
        <f t="shared" si="109"/>
        <v>-29790</v>
      </c>
      <c r="L810" s="9">
        <f t="shared" si="110"/>
        <v>5847</v>
      </c>
    </row>
    <row r="811" spans="1:12" x14ac:dyDescent="0.3">
      <c r="A811" s="29" t="s">
        <v>1626</v>
      </c>
      <c r="B811" s="5" t="s">
        <v>1627</v>
      </c>
      <c r="C811" s="9">
        <v>746832.55</v>
      </c>
      <c r="D811" s="8">
        <f t="shared" si="108"/>
        <v>1.2524403278716481E-3</v>
      </c>
      <c r="E811" s="32">
        <f t="shared" si="111"/>
        <v>5068733</v>
      </c>
      <c r="F811" s="10">
        <f t="shared" si="112"/>
        <v>9577228</v>
      </c>
      <c r="G811" s="10">
        <f t="shared" si="113"/>
        <v>1263096</v>
      </c>
      <c r="H811" s="9">
        <f t="shared" si="114"/>
        <v>55087</v>
      </c>
      <c r="I811" s="9">
        <f t="shared" si="115"/>
        <v>223695</v>
      </c>
      <c r="J811" s="9">
        <f t="shared" si="116"/>
        <v>278782</v>
      </c>
      <c r="K811" s="9">
        <f t="shared" si="109"/>
        <v>-1933069</v>
      </c>
      <c r="L811" s="9">
        <f t="shared" si="110"/>
        <v>379382</v>
      </c>
    </row>
    <row r="812" spans="1:12" x14ac:dyDescent="0.3">
      <c r="A812" s="29" t="s">
        <v>1628</v>
      </c>
      <c r="B812" s="5" t="s">
        <v>1629</v>
      </c>
      <c r="C812" s="9">
        <v>173972.48000000001</v>
      </c>
      <c r="D812" s="8">
        <f t="shared" si="108"/>
        <v>2.917523478212669E-4</v>
      </c>
      <c r="E812" s="32">
        <f t="shared" si="111"/>
        <v>1180747</v>
      </c>
      <c r="F812" s="10">
        <f t="shared" si="112"/>
        <v>2230988</v>
      </c>
      <c r="G812" s="10">
        <f t="shared" si="113"/>
        <v>294234</v>
      </c>
      <c r="H812" s="9">
        <f t="shared" si="114"/>
        <v>12832</v>
      </c>
      <c r="I812" s="9">
        <f t="shared" si="115"/>
        <v>52109</v>
      </c>
      <c r="J812" s="9">
        <f t="shared" si="116"/>
        <v>64941</v>
      </c>
      <c r="K812" s="9">
        <f t="shared" si="109"/>
        <v>-450303</v>
      </c>
      <c r="L812" s="9">
        <f t="shared" si="110"/>
        <v>88376</v>
      </c>
    </row>
    <row r="813" spans="1:12" x14ac:dyDescent="0.3">
      <c r="A813" s="29" t="s">
        <v>1630</v>
      </c>
      <c r="B813" s="5" t="s">
        <v>1631</v>
      </c>
      <c r="C813" s="9">
        <v>15343.6</v>
      </c>
      <c r="D813" s="8">
        <f t="shared" si="108"/>
        <v>2.5731261197347942E-5</v>
      </c>
      <c r="E813" s="32">
        <f t="shared" si="111"/>
        <v>104137</v>
      </c>
      <c r="F813" s="10">
        <f t="shared" si="112"/>
        <v>196763</v>
      </c>
      <c r="G813" s="10">
        <f t="shared" si="113"/>
        <v>25950</v>
      </c>
      <c r="H813" s="9">
        <f t="shared" si="114"/>
        <v>1132</v>
      </c>
      <c r="I813" s="9">
        <f t="shared" si="115"/>
        <v>4596</v>
      </c>
      <c r="J813" s="9">
        <f t="shared" si="116"/>
        <v>5728</v>
      </c>
      <c r="K813" s="9">
        <f t="shared" si="109"/>
        <v>-39715</v>
      </c>
      <c r="L813" s="9">
        <f t="shared" si="110"/>
        <v>7794</v>
      </c>
    </row>
    <row r="814" spans="1:12" x14ac:dyDescent="0.3">
      <c r="A814" s="29" t="s">
        <v>1632</v>
      </c>
      <c r="B814" s="5" t="s">
        <v>1633</v>
      </c>
      <c r="C814" s="9">
        <v>12850.7</v>
      </c>
      <c r="D814" s="8">
        <f t="shared" si="108"/>
        <v>2.1550660749026252E-5</v>
      </c>
      <c r="E814" s="32">
        <f t="shared" si="111"/>
        <v>87217</v>
      </c>
      <c r="F814" s="10">
        <f t="shared" si="112"/>
        <v>164795</v>
      </c>
      <c r="G814" s="10">
        <f t="shared" si="113"/>
        <v>21734</v>
      </c>
      <c r="H814" s="9">
        <f t="shared" si="114"/>
        <v>948</v>
      </c>
      <c r="I814" s="9">
        <f t="shared" si="115"/>
        <v>3849</v>
      </c>
      <c r="J814" s="9">
        <f t="shared" si="116"/>
        <v>4797</v>
      </c>
      <c r="K814" s="9">
        <f t="shared" si="109"/>
        <v>-33262</v>
      </c>
      <c r="L814" s="9">
        <f t="shared" si="110"/>
        <v>6528</v>
      </c>
    </row>
    <row r="815" spans="1:12" x14ac:dyDescent="0.3">
      <c r="A815" s="29" t="s">
        <v>1634</v>
      </c>
      <c r="B815" s="5" t="s">
        <v>1635</v>
      </c>
      <c r="C815" s="9">
        <v>5880.63</v>
      </c>
      <c r="D815" s="8">
        <f t="shared" si="108"/>
        <v>9.8618333725436161E-6</v>
      </c>
      <c r="E815" s="32">
        <f t="shared" si="111"/>
        <v>39912</v>
      </c>
      <c r="F815" s="10">
        <f t="shared" si="112"/>
        <v>75412</v>
      </c>
      <c r="G815" s="10">
        <f t="shared" si="113"/>
        <v>9946</v>
      </c>
      <c r="H815" s="9">
        <f t="shared" si="114"/>
        <v>434</v>
      </c>
      <c r="I815" s="9">
        <f t="shared" si="115"/>
        <v>1761</v>
      </c>
      <c r="J815" s="9">
        <f t="shared" si="116"/>
        <v>2195</v>
      </c>
      <c r="K815" s="9">
        <f t="shared" si="109"/>
        <v>-15221</v>
      </c>
      <c r="L815" s="9">
        <f t="shared" si="110"/>
        <v>2987</v>
      </c>
    </row>
    <row r="816" spans="1:12" x14ac:dyDescent="0.3">
      <c r="A816" s="29" t="s">
        <v>1636</v>
      </c>
      <c r="B816" s="5" t="s">
        <v>1637</v>
      </c>
      <c r="C816" s="9">
        <v>5004.75</v>
      </c>
      <c r="D816" s="8">
        <f t="shared" si="108"/>
        <v>8.3929801009819799E-6</v>
      </c>
      <c r="E816" s="32">
        <f t="shared" si="111"/>
        <v>33967</v>
      </c>
      <c r="F816" s="10">
        <f t="shared" si="112"/>
        <v>64180</v>
      </c>
      <c r="G816" s="10">
        <f t="shared" si="113"/>
        <v>8464</v>
      </c>
      <c r="H816" s="9">
        <f t="shared" si="114"/>
        <v>369</v>
      </c>
      <c r="I816" s="9">
        <f t="shared" si="115"/>
        <v>1499</v>
      </c>
      <c r="J816" s="9">
        <f t="shared" si="116"/>
        <v>1868</v>
      </c>
      <c r="K816" s="9">
        <f t="shared" si="109"/>
        <v>-12954</v>
      </c>
      <c r="L816" s="9">
        <f t="shared" si="110"/>
        <v>2542</v>
      </c>
    </row>
    <row r="817" spans="1:12" x14ac:dyDescent="0.3">
      <c r="A817" s="29" t="s">
        <v>1638</v>
      </c>
      <c r="B817" s="5" t="s">
        <v>1639</v>
      </c>
      <c r="C817" s="9">
        <v>5933</v>
      </c>
      <c r="D817" s="8">
        <f t="shared" si="108"/>
        <v>9.9496580127131403E-6</v>
      </c>
      <c r="E817" s="32">
        <f t="shared" si="111"/>
        <v>40267</v>
      </c>
      <c r="F817" s="10">
        <f t="shared" si="112"/>
        <v>76084</v>
      </c>
      <c r="G817" s="10">
        <f t="shared" si="113"/>
        <v>10034</v>
      </c>
      <c r="H817" s="9">
        <f t="shared" si="114"/>
        <v>438</v>
      </c>
      <c r="I817" s="9">
        <f t="shared" si="115"/>
        <v>1777</v>
      </c>
      <c r="J817" s="9">
        <f t="shared" si="116"/>
        <v>2215</v>
      </c>
      <c r="K817" s="9">
        <f t="shared" si="109"/>
        <v>-15357</v>
      </c>
      <c r="L817" s="9">
        <f t="shared" si="110"/>
        <v>3014</v>
      </c>
    </row>
    <row r="818" spans="1:12" x14ac:dyDescent="0.3">
      <c r="A818" s="29" t="s">
        <v>1640</v>
      </c>
      <c r="B818" s="5" t="s">
        <v>1641</v>
      </c>
      <c r="C818" s="9">
        <v>401.88</v>
      </c>
      <c r="D818" s="8">
        <f t="shared" si="108"/>
        <v>6.7395391237976682E-7</v>
      </c>
      <c r="E818" s="32">
        <f t="shared" si="111"/>
        <v>2728</v>
      </c>
      <c r="F818" s="10">
        <f t="shared" si="112"/>
        <v>5154</v>
      </c>
      <c r="G818" s="10">
        <f t="shared" si="113"/>
        <v>680</v>
      </c>
      <c r="H818" s="9">
        <f t="shared" si="114"/>
        <v>30</v>
      </c>
      <c r="I818" s="9">
        <f t="shared" si="115"/>
        <v>120</v>
      </c>
      <c r="J818" s="9">
        <f t="shared" si="116"/>
        <v>150</v>
      </c>
      <c r="K818" s="9">
        <f t="shared" si="109"/>
        <v>-1040</v>
      </c>
      <c r="L818" s="9">
        <f t="shared" si="110"/>
        <v>204</v>
      </c>
    </row>
    <row r="819" spans="1:12" x14ac:dyDescent="0.3">
      <c r="A819" s="29" t="s">
        <v>1642</v>
      </c>
      <c r="B819" s="5" t="s">
        <v>1643</v>
      </c>
      <c r="C819" s="9">
        <v>275805.53000000003</v>
      </c>
      <c r="D819" s="8">
        <f t="shared" si="108"/>
        <v>4.6252666467471679E-4</v>
      </c>
      <c r="E819" s="32">
        <f t="shared" si="111"/>
        <v>1871885</v>
      </c>
      <c r="F819" s="10">
        <f t="shared" si="112"/>
        <v>3536874</v>
      </c>
      <c r="G819" s="10">
        <f t="shared" si="113"/>
        <v>466462</v>
      </c>
      <c r="H819" s="9">
        <f t="shared" si="114"/>
        <v>20344</v>
      </c>
      <c r="I819" s="9">
        <f t="shared" si="115"/>
        <v>82611</v>
      </c>
      <c r="J819" s="9">
        <f t="shared" si="116"/>
        <v>102955</v>
      </c>
      <c r="K819" s="9">
        <f t="shared" si="109"/>
        <v>-713883</v>
      </c>
      <c r="L819" s="9">
        <f t="shared" si="110"/>
        <v>140106</v>
      </c>
    </row>
    <row r="820" spans="1:12" x14ac:dyDescent="0.3">
      <c r="A820" s="29" t="s">
        <v>1644</v>
      </c>
      <c r="B820" s="5" t="s">
        <v>1645</v>
      </c>
      <c r="C820" s="9">
        <v>935760.52</v>
      </c>
      <c r="D820" s="8">
        <f t="shared" si="108"/>
        <v>1.5692730753073681E-3</v>
      </c>
      <c r="E820" s="32">
        <f t="shared" si="111"/>
        <v>6350982</v>
      </c>
      <c r="F820" s="10">
        <f t="shared" si="112"/>
        <v>12000002</v>
      </c>
      <c r="G820" s="10">
        <f t="shared" si="113"/>
        <v>1582624</v>
      </c>
      <c r="H820" s="9">
        <f t="shared" si="114"/>
        <v>69023</v>
      </c>
      <c r="I820" s="9">
        <f t="shared" si="115"/>
        <v>280283</v>
      </c>
      <c r="J820" s="9">
        <f t="shared" si="116"/>
        <v>349306</v>
      </c>
      <c r="K820" s="9">
        <f t="shared" si="109"/>
        <v>-2422082</v>
      </c>
      <c r="L820" s="9">
        <f t="shared" si="110"/>
        <v>475355</v>
      </c>
    </row>
    <row r="821" spans="1:12" x14ac:dyDescent="0.3">
      <c r="A821" s="29" t="s">
        <v>1646</v>
      </c>
      <c r="B821" s="5" t="s">
        <v>1647</v>
      </c>
      <c r="C821" s="9">
        <v>12983.37</v>
      </c>
      <c r="D821" s="8">
        <f t="shared" si="108"/>
        <v>2.1773148719453801E-5</v>
      </c>
      <c r="E821" s="32">
        <f t="shared" si="111"/>
        <v>88118</v>
      </c>
      <c r="F821" s="10">
        <f t="shared" si="112"/>
        <v>166496</v>
      </c>
      <c r="G821" s="10">
        <f t="shared" si="113"/>
        <v>21958</v>
      </c>
      <c r="H821" s="9">
        <f t="shared" si="114"/>
        <v>958</v>
      </c>
      <c r="I821" s="9">
        <f t="shared" si="115"/>
        <v>3889</v>
      </c>
      <c r="J821" s="9">
        <f t="shared" si="116"/>
        <v>4847</v>
      </c>
      <c r="K821" s="9">
        <f t="shared" si="109"/>
        <v>-33606</v>
      </c>
      <c r="L821" s="9">
        <f t="shared" si="110"/>
        <v>6595</v>
      </c>
    </row>
    <row r="822" spans="1:12" x14ac:dyDescent="0.3">
      <c r="A822" s="29" t="s">
        <v>1648</v>
      </c>
      <c r="B822" s="5" t="s">
        <v>1649</v>
      </c>
      <c r="C822" s="9">
        <v>9063.9500000000007</v>
      </c>
      <c r="D822" s="8">
        <f t="shared" si="108"/>
        <v>1.5200270140625532E-5</v>
      </c>
      <c r="E822" s="32">
        <f t="shared" si="111"/>
        <v>61517</v>
      </c>
      <c r="F822" s="10">
        <f t="shared" si="112"/>
        <v>116234</v>
      </c>
      <c r="G822" s="10">
        <f t="shared" si="113"/>
        <v>15330</v>
      </c>
      <c r="H822" s="9">
        <f t="shared" si="114"/>
        <v>669</v>
      </c>
      <c r="I822" s="9">
        <f t="shared" si="115"/>
        <v>2715</v>
      </c>
      <c r="J822" s="9">
        <f t="shared" si="116"/>
        <v>3384</v>
      </c>
      <c r="K822" s="9">
        <f t="shared" si="109"/>
        <v>-23461</v>
      </c>
      <c r="L822" s="9">
        <f t="shared" si="110"/>
        <v>4604</v>
      </c>
    </row>
    <row r="823" spans="1:12" x14ac:dyDescent="0.3">
      <c r="A823" s="29" t="s">
        <v>1650</v>
      </c>
      <c r="B823" s="5" t="s">
        <v>1651</v>
      </c>
      <c r="C823" s="9">
        <v>343127.87</v>
      </c>
      <c r="D823" s="8">
        <f t="shared" si="108"/>
        <v>5.7542642189966167E-4</v>
      </c>
      <c r="E823" s="32">
        <f t="shared" si="111"/>
        <v>2328800</v>
      </c>
      <c r="F823" s="10">
        <f t="shared" si="112"/>
        <v>4400202</v>
      </c>
      <c r="G823" s="10">
        <f t="shared" si="113"/>
        <v>580322</v>
      </c>
      <c r="H823" s="9">
        <f t="shared" si="114"/>
        <v>25310</v>
      </c>
      <c r="I823" s="9">
        <f t="shared" si="115"/>
        <v>102775</v>
      </c>
      <c r="J823" s="9">
        <f t="shared" si="116"/>
        <v>128085</v>
      </c>
      <c r="K823" s="9">
        <f t="shared" si="109"/>
        <v>-888137</v>
      </c>
      <c r="L823" s="9">
        <f t="shared" si="110"/>
        <v>174305</v>
      </c>
    </row>
    <row r="824" spans="1:12" x14ac:dyDescent="0.3">
      <c r="A824" s="29" t="s">
        <v>1652</v>
      </c>
      <c r="B824" s="5" t="s">
        <v>1653</v>
      </c>
      <c r="C824" s="9">
        <v>10880.47</v>
      </c>
      <c r="D824" s="8">
        <f t="shared" si="108"/>
        <v>1.8246579389446306E-5</v>
      </c>
      <c r="E824" s="32">
        <f t="shared" si="111"/>
        <v>73845</v>
      </c>
      <c r="F824" s="10">
        <f t="shared" si="112"/>
        <v>139529</v>
      </c>
      <c r="G824" s="10">
        <f t="shared" si="113"/>
        <v>18402</v>
      </c>
      <c r="H824" s="9">
        <f t="shared" si="114"/>
        <v>803</v>
      </c>
      <c r="I824" s="9">
        <f t="shared" si="115"/>
        <v>3259</v>
      </c>
      <c r="J824" s="9">
        <f t="shared" si="116"/>
        <v>4062</v>
      </c>
      <c r="K824" s="9">
        <f t="shared" si="109"/>
        <v>-28163</v>
      </c>
      <c r="L824" s="9">
        <f t="shared" si="110"/>
        <v>5527</v>
      </c>
    </row>
    <row r="825" spans="1:12" x14ac:dyDescent="0.3">
      <c r="A825" s="29" t="s">
        <v>1654</v>
      </c>
      <c r="B825" s="5" t="s">
        <v>1655</v>
      </c>
      <c r="C825" s="9">
        <v>484934.87</v>
      </c>
      <c r="D825" s="8">
        <f t="shared" si="108"/>
        <v>8.132371675273058E-4</v>
      </c>
      <c r="E825" s="32">
        <f t="shared" si="111"/>
        <v>3291240</v>
      </c>
      <c r="F825" s="10">
        <f t="shared" si="112"/>
        <v>6218706</v>
      </c>
      <c r="G825" s="10">
        <f t="shared" si="113"/>
        <v>820156</v>
      </c>
      <c r="H825" s="9">
        <f t="shared" si="114"/>
        <v>35769</v>
      </c>
      <c r="I825" s="9">
        <f t="shared" si="115"/>
        <v>145250</v>
      </c>
      <c r="J825" s="9">
        <f t="shared" si="116"/>
        <v>181019</v>
      </c>
      <c r="K825" s="9">
        <f t="shared" si="109"/>
        <v>-1255184</v>
      </c>
      <c r="L825" s="9">
        <f t="shared" si="110"/>
        <v>246341</v>
      </c>
    </row>
    <row r="826" spans="1:12" x14ac:dyDescent="0.3">
      <c r="A826" s="29" t="s">
        <v>1656</v>
      </c>
      <c r="B826" s="5" t="s">
        <v>1657</v>
      </c>
      <c r="C826" s="9">
        <v>626.1</v>
      </c>
      <c r="D826" s="8">
        <f t="shared" si="108"/>
        <v>1.0499714953244055E-6</v>
      </c>
      <c r="E826" s="32">
        <f t="shared" si="111"/>
        <v>4249</v>
      </c>
      <c r="F826" s="10">
        <f t="shared" si="112"/>
        <v>8029</v>
      </c>
      <c r="G826" s="10">
        <f t="shared" si="113"/>
        <v>1059</v>
      </c>
      <c r="H826" s="9">
        <f t="shared" si="114"/>
        <v>46</v>
      </c>
      <c r="I826" s="9">
        <f t="shared" si="115"/>
        <v>188</v>
      </c>
      <c r="J826" s="9">
        <f t="shared" si="116"/>
        <v>234</v>
      </c>
      <c r="K826" s="9">
        <f t="shared" si="109"/>
        <v>-1621</v>
      </c>
      <c r="L826" s="9">
        <f t="shared" si="110"/>
        <v>318</v>
      </c>
    </row>
    <row r="827" spans="1:12" x14ac:dyDescent="0.3">
      <c r="A827" s="29" t="s">
        <v>1658</v>
      </c>
      <c r="B827" s="5" t="s">
        <v>1659</v>
      </c>
      <c r="C827" s="9">
        <v>85067.96</v>
      </c>
      <c r="D827" s="8">
        <f t="shared" si="108"/>
        <v>1.426592128500187E-4</v>
      </c>
      <c r="E827" s="32">
        <f t="shared" si="111"/>
        <v>577354</v>
      </c>
      <c r="F827" s="10">
        <f t="shared" si="112"/>
        <v>1090894</v>
      </c>
      <c r="G827" s="10">
        <f t="shared" si="113"/>
        <v>143873</v>
      </c>
      <c r="H827" s="9">
        <f t="shared" si="114"/>
        <v>6275</v>
      </c>
      <c r="I827" s="9">
        <f t="shared" si="115"/>
        <v>25480</v>
      </c>
      <c r="J827" s="9">
        <f t="shared" si="116"/>
        <v>31755</v>
      </c>
      <c r="K827" s="9">
        <f t="shared" si="109"/>
        <v>-220186</v>
      </c>
      <c r="L827" s="9">
        <f t="shared" si="110"/>
        <v>43213</v>
      </c>
    </row>
    <row r="828" spans="1:12" x14ac:dyDescent="0.3">
      <c r="A828" s="29" t="s">
        <v>1660</v>
      </c>
      <c r="B828" s="5" t="s">
        <v>1661</v>
      </c>
      <c r="C828" s="9">
        <v>6156.17</v>
      </c>
      <c r="D828" s="8">
        <f t="shared" si="108"/>
        <v>1.0323914742646934E-5</v>
      </c>
      <c r="E828" s="32">
        <f t="shared" si="111"/>
        <v>41782</v>
      </c>
      <c r="F828" s="10">
        <f t="shared" si="112"/>
        <v>78945</v>
      </c>
      <c r="G828" s="10">
        <f t="shared" si="113"/>
        <v>10412</v>
      </c>
      <c r="H828" s="9">
        <f t="shared" si="114"/>
        <v>454</v>
      </c>
      <c r="I828" s="9">
        <f t="shared" si="115"/>
        <v>1844</v>
      </c>
      <c r="J828" s="9">
        <f t="shared" si="116"/>
        <v>2298</v>
      </c>
      <c r="K828" s="9">
        <f t="shared" si="109"/>
        <v>-15934</v>
      </c>
      <c r="L828" s="9">
        <f t="shared" si="110"/>
        <v>3127</v>
      </c>
    </row>
    <row r="829" spans="1:12" x14ac:dyDescent="0.3">
      <c r="A829" s="29" t="s">
        <v>1662</v>
      </c>
      <c r="B829" s="5" t="s">
        <v>1663</v>
      </c>
      <c r="C829" s="9">
        <v>11860.03</v>
      </c>
      <c r="D829" s="8">
        <f t="shared" si="108"/>
        <v>1.9889304318307474E-5</v>
      </c>
      <c r="E829" s="32">
        <f t="shared" si="111"/>
        <v>80494</v>
      </c>
      <c r="F829" s="10">
        <f t="shared" si="112"/>
        <v>152091</v>
      </c>
      <c r="G829" s="10">
        <f t="shared" si="113"/>
        <v>20059</v>
      </c>
      <c r="H829" s="9">
        <f t="shared" si="114"/>
        <v>875</v>
      </c>
      <c r="I829" s="9">
        <f t="shared" si="115"/>
        <v>3552</v>
      </c>
      <c r="J829" s="9">
        <f t="shared" si="116"/>
        <v>4427</v>
      </c>
      <c r="K829" s="9">
        <f t="shared" si="109"/>
        <v>-30698</v>
      </c>
      <c r="L829" s="9">
        <f t="shared" si="110"/>
        <v>6025</v>
      </c>
    </row>
    <row r="830" spans="1:12" x14ac:dyDescent="0.3">
      <c r="A830" s="29" t="s">
        <v>1664</v>
      </c>
      <c r="B830" s="5" t="s">
        <v>1665</v>
      </c>
      <c r="C830" s="9">
        <v>1005.57</v>
      </c>
      <c r="D830" s="8">
        <f t="shared" si="108"/>
        <v>1.6863437734441181E-6</v>
      </c>
      <c r="E830" s="32">
        <f t="shared" si="111"/>
        <v>6825</v>
      </c>
      <c r="F830" s="10">
        <f t="shared" si="112"/>
        <v>12895</v>
      </c>
      <c r="G830" s="10">
        <f t="shared" si="113"/>
        <v>1701</v>
      </c>
      <c r="H830" s="9">
        <f t="shared" si="114"/>
        <v>74</v>
      </c>
      <c r="I830" s="9">
        <f t="shared" si="115"/>
        <v>301</v>
      </c>
      <c r="J830" s="9">
        <f t="shared" si="116"/>
        <v>375</v>
      </c>
      <c r="K830" s="9">
        <f t="shared" si="109"/>
        <v>-2603</v>
      </c>
      <c r="L830" s="9">
        <f t="shared" si="110"/>
        <v>511</v>
      </c>
    </row>
    <row r="831" spans="1:12" x14ac:dyDescent="0.3">
      <c r="A831" s="29" t="s">
        <v>1666</v>
      </c>
      <c r="B831" s="5" t="s">
        <v>1667</v>
      </c>
      <c r="C831" s="9">
        <v>1587.11</v>
      </c>
      <c r="D831" s="8">
        <f t="shared" si="108"/>
        <v>2.6615880209939578E-6</v>
      </c>
      <c r="E831" s="32">
        <f t="shared" si="111"/>
        <v>10772</v>
      </c>
      <c r="F831" s="10">
        <f t="shared" si="112"/>
        <v>20353</v>
      </c>
      <c r="G831" s="10">
        <f t="shared" si="113"/>
        <v>2684</v>
      </c>
      <c r="H831" s="9">
        <f t="shared" si="114"/>
        <v>117</v>
      </c>
      <c r="I831" s="9">
        <f t="shared" si="115"/>
        <v>475</v>
      </c>
      <c r="J831" s="9">
        <f t="shared" si="116"/>
        <v>592</v>
      </c>
      <c r="K831" s="9">
        <f t="shared" si="109"/>
        <v>-4108</v>
      </c>
      <c r="L831" s="9">
        <f t="shared" si="110"/>
        <v>806</v>
      </c>
    </row>
    <row r="832" spans="1:12" x14ac:dyDescent="0.3">
      <c r="A832" s="29" t="s">
        <v>1668</v>
      </c>
      <c r="B832" s="5" t="s">
        <v>1669</v>
      </c>
      <c r="C832" s="9">
        <v>13462.3</v>
      </c>
      <c r="D832" s="8">
        <f t="shared" si="108"/>
        <v>2.2576315702772307E-5</v>
      </c>
      <c r="E832" s="32">
        <f t="shared" si="111"/>
        <v>91368</v>
      </c>
      <c r="F832" s="10">
        <f t="shared" si="112"/>
        <v>172638</v>
      </c>
      <c r="G832" s="10">
        <f t="shared" si="113"/>
        <v>22768</v>
      </c>
      <c r="H832" s="9">
        <f t="shared" si="114"/>
        <v>993</v>
      </c>
      <c r="I832" s="9">
        <f t="shared" si="115"/>
        <v>4032</v>
      </c>
      <c r="J832" s="9">
        <f t="shared" si="116"/>
        <v>5025</v>
      </c>
      <c r="K832" s="9">
        <f t="shared" si="109"/>
        <v>-34845</v>
      </c>
      <c r="L832" s="9">
        <f t="shared" si="110"/>
        <v>6839</v>
      </c>
    </row>
    <row r="833" spans="1:12" x14ac:dyDescent="0.3">
      <c r="A833" s="29" t="s">
        <v>1670</v>
      </c>
      <c r="B833" s="5" t="s">
        <v>1671</v>
      </c>
      <c r="C833" s="9">
        <v>905.52</v>
      </c>
      <c r="D833" s="8">
        <f t="shared" si="108"/>
        <v>1.5185596365535147E-6</v>
      </c>
      <c r="E833" s="32">
        <f t="shared" si="111"/>
        <v>6146</v>
      </c>
      <c r="F833" s="10">
        <f t="shared" si="112"/>
        <v>11612</v>
      </c>
      <c r="G833" s="10">
        <f t="shared" si="113"/>
        <v>1531</v>
      </c>
      <c r="H833" s="9">
        <f t="shared" si="114"/>
        <v>67</v>
      </c>
      <c r="I833" s="9">
        <f t="shared" si="115"/>
        <v>271</v>
      </c>
      <c r="J833" s="9">
        <f t="shared" si="116"/>
        <v>338</v>
      </c>
      <c r="K833" s="9">
        <f t="shared" si="109"/>
        <v>-2344</v>
      </c>
      <c r="L833" s="9">
        <f t="shared" si="110"/>
        <v>460</v>
      </c>
    </row>
    <row r="834" spans="1:12" x14ac:dyDescent="0.3">
      <c r="A834" s="29" t="s">
        <v>1672</v>
      </c>
      <c r="B834" s="5" t="s">
        <v>1673</v>
      </c>
      <c r="C834" s="9">
        <v>747.55</v>
      </c>
      <c r="D834" s="8">
        <f t="shared" si="108"/>
        <v>1.2536434935789157E-6</v>
      </c>
      <c r="E834" s="32">
        <f t="shared" si="111"/>
        <v>5074</v>
      </c>
      <c r="F834" s="10">
        <f t="shared" si="112"/>
        <v>9586</v>
      </c>
      <c r="G834" s="10">
        <f t="shared" si="113"/>
        <v>1264</v>
      </c>
      <c r="H834" s="9">
        <f t="shared" si="114"/>
        <v>55</v>
      </c>
      <c r="I834" s="9">
        <f t="shared" si="115"/>
        <v>224</v>
      </c>
      <c r="J834" s="9">
        <f t="shared" si="116"/>
        <v>279</v>
      </c>
      <c r="K834" s="9">
        <f t="shared" si="109"/>
        <v>-1935</v>
      </c>
      <c r="L834" s="9">
        <f t="shared" si="110"/>
        <v>380</v>
      </c>
    </row>
    <row r="835" spans="1:12" x14ac:dyDescent="0.3">
      <c r="A835" s="29" t="s">
        <v>1674</v>
      </c>
      <c r="B835" s="5" t="s">
        <v>1675</v>
      </c>
      <c r="C835" s="9">
        <v>142.91999999999999</v>
      </c>
      <c r="D835" s="8">
        <f t="shared" si="108"/>
        <v>2.3967724981914075E-7</v>
      </c>
      <c r="E835" s="32">
        <f t="shared" si="111"/>
        <v>970</v>
      </c>
      <c r="F835" s="10">
        <f t="shared" si="112"/>
        <v>1833</v>
      </c>
      <c r="G835" s="10">
        <f t="shared" si="113"/>
        <v>242</v>
      </c>
      <c r="H835" s="9">
        <f t="shared" si="114"/>
        <v>11</v>
      </c>
      <c r="I835" s="9">
        <f t="shared" si="115"/>
        <v>43</v>
      </c>
      <c r="J835" s="9">
        <f t="shared" si="116"/>
        <v>54</v>
      </c>
      <c r="K835" s="9">
        <f t="shared" si="109"/>
        <v>-370</v>
      </c>
      <c r="L835" s="9">
        <f t="shared" si="110"/>
        <v>73</v>
      </c>
    </row>
    <row r="836" spans="1:12" x14ac:dyDescent="0.3">
      <c r="A836" s="29" t="s">
        <v>1676</v>
      </c>
      <c r="B836" s="5" t="s">
        <v>1677</v>
      </c>
      <c r="C836" s="9">
        <v>927.52</v>
      </c>
      <c r="D836" s="8">
        <f t="shared" si="108"/>
        <v>1.5554536996379052E-6</v>
      </c>
      <c r="E836" s="32">
        <f t="shared" si="111"/>
        <v>6295</v>
      </c>
      <c r="F836" s="10">
        <f t="shared" si="112"/>
        <v>11894</v>
      </c>
      <c r="G836" s="10">
        <f t="shared" si="113"/>
        <v>1569</v>
      </c>
      <c r="H836" s="9">
        <f t="shared" si="114"/>
        <v>68</v>
      </c>
      <c r="I836" s="9">
        <f t="shared" si="115"/>
        <v>278</v>
      </c>
      <c r="J836" s="9">
        <f t="shared" si="116"/>
        <v>346</v>
      </c>
      <c r="K836" s="9">
        <f t="shared" si="109"/>
        <v>-2401</v>
      </c>
      <c r="L836" s="9">
        <f t="shared" si="110"/>
        <v>471</v>
      </c>
    </row>
    <row r="837" spans="1:12" x14ac:dyDescent="0.3">
      <c r="A837" s="29" t="s">
        <v>1678</v>
      </c>
      <c r="B837" s="5" t="s">
        <v>1679</v>
      </c>
      <c r="C837" s="9">
        <v>1325.96</v>
      </c>
      <c r="D837" s="8">
        <f t="shared" si="108"/>
        <v>2.2236387221535673E-6</v>
      </c>
      <c r="E837" s="32">
        <f t="shared" si="111"/>
        <v>8999</v>
      </c>
      <c r="F837" s="10">
        <f t="shared" si="112"/>
        <v>17004</v>
      </c>
      <c r="G837" s="10">
        <f t="shared" si="113"/>
        <v>2243</v>
      </c>
      <c r="H837" s="9">
        <f t="shared" si="114"/>
        <v>98</v>
      </c>
      <c r="I837" s="9">
        <f t="shared" si="115"/>
        <v>397</v>
      </c>
      <c r="J837" s="9">
        <f t="shared" si="116"/>
        <v>495</v>
      </c>
      <c r="K837" s="9">
        <f t="shared" si="109"/>
        <v>-3432</v>
      </c>
      <c r="L837" s="9">
        <f t="shared" si="110"/>
        <v>674</v>
      </c>
    </row>
    <row r="838" spans="1:12" x14ac:dyDescent="0.3">
      <c r="A838" s="29" t="s">
        <v>1680</v>
      </c>
      <c r="B838" s="5" t="s">
        <v>1681</v>
      </c>
      <c r="C838" s="9">
        <v>171755.69</v>
      </c>
      <c r="D838" s="8">
        <f t="shared" si="108"/>
        <v>2.8803478463468302E-4</v>
      </c>
      <c r="E838" s="32">
        <f t="shared" si="111"/>
        <v>1165701</v>
      </c>
      <c r="F838" s="10">
        <f t="shared" si="112"/>
        <v>2202560</v>
      </c>
      <c r="G838" s="10">
        <f t="shared" si="113"/>
        <v>290485</v>
      </c>
      <c r="H838" s="9">
        <f t="shared" si="114"/>
        <v>12669</v>
      </c>
      <c r="I838" s="9">
        <f t="shared" si="115"/>
        <v>51445</v>
      </c>
      <c r="J838" s="9">
        <f t="shared" si="116"/>
        <v>64114</v>
      </c>
      <c r="K838" s="9">
        <f t="shared" si="109"/>
        <v>-444565</v>
      </c>
      <c r="L838" s="9">
        <f t="shared" si="110"/>
        <v>87250</v>
      </c>
    </row>
    <row r="839" spans="1:12" x14ac:dyDescent="0.3">
      <c r="A839" s="29" t="s">
        <v>1682</v>
      </c>
      <c r="B839" s="5" t="s">
        <v>1683</v>
      </c>
      <c r="C839" s="9">
        <v>219068.96</v>
      </c>
      <c r="D839" s="8">
        <f t="shared" si="108"/>
        <v>3.6737927409417399E-4</v>
      </c>
      <c r="E839" s="32">
        <f t="shared" si="111"/>
        <v>1486815</v>
      </c>
      <c r="F839" s="10">
        <f t="shared" si="112"/>
        <v>2809296</v>
      </c>
      <c r="G839" s="10">
        <f t="shared" si="113"/>
        <v>370505</v>
      </c>
      <c r="H839" s="9">
        <f t="shared" si="114"/>
        <v>16159</v>
      </c>
      <c r="I839" s="9">
        <f t="shared" si="115"/>
        <v>65617</v>
      </c>
      <c r="J839" s="9">
        <f t="shared" si="116"/>
        <v>81776</v>
      </c>
      <c r="K839" s="9">
        <f t="shared" si="109"/>
        <v>-567029</v>
      </c>
      <c r="L839" s="9">
        <f t="shared" si="110"/>
        <v>111284</v>
      </c>
    </row>
    <row r="840" spans="1:12" x14ac:dyDescent="0.3">
      <c r="A840" s="29" t="s">
        <v>1684</v>
      </c>
      <c r="B840" s="5" t="s">
        <v>1685</v>
      </c>
      <c r="C840" s="9">
        <v>11299.42</v>
      </c>
      <c r="D840" s="8">
        <f t="shared" ref="D840:D903" si="117">+C840/$C$2134</f>
        <v>1.8949159740773825E-5</v>
      </c>
      <c r="E840" s="32">
        <f t="shared" si="111"/>
        <v>76689</v>
      </c>
      <c r="F840" s="10">
        <f t="shared" si="112"/>
        <v>144901</v>
      </c>
      <c r="G840" s="10">
        <f t="shared" si="113"/>
        <v>19110</v>
      </c>
      <c r="H840" s="9">
        <f t="shared" si="114"/>
        <v>833</v>
      </c>
      <c r="I840" s="9">
        <f t="shared" si="115"/>
        <v>3384</v>
      </c>
      <c r="J840" s="9">
        <f t="shared" si="116"/>
        <v>4217</v>
      </c>
      <c r="K840" s="9">
        <f t="shared" ref="K840:K903" si="118">ROUND(D840*$K$7,0)</f>
        <v>-29247</v>
      </c>
      <c r="L840" s="9">
        <f t="shared" ref="L840:L903" si="119">ROUND(D840*$L$7,0)</f>
        <v>5740</v>
      </c>
    </row>
    <row r="841" spans="1:12" x14ac:dyDescent="0.3">
      <c r="A841" s="29" t="s">
        <v>1686</v>
      </c>
      <c r="B841" s="5" t="s">
        <v>1687</v>
      </c>
      <c r="C841" s="9">
        <v>19200.060000000001</v>
      </c>
      <c r="D841" s="8">
        <f t="shared" si="117"/>
        <v>3.2198555675640158E-5</v>
      </c>
      <c r="E841" s="32">
        <f t="shared" ref="E841:E904" si="120">ROUND(D841*$E$7,0)</f>
        <v>130310</v>
      </c>
      <c r="F841" s="10">
        <f t="shared" ref="F841:F904" si="121">+ROUND(D841*$F$7,0)</f>
        <v>246218</v>
      </c>
      <c r="G841" s="10">
        <f t="shared" ref="G841:G904" si="122">+ROUND(D841*$G$7,0)</f>
        <v>32472</v>
      </c>
      <c r="H841" s="9">
        <f t="shared" ref="H841:H904" si="123">ROUND(D841*$H$7,0)</f>
        <v>1416</v>
      </c>
      <c r="I841" s="9">
        <f t="shared" ref="I841:I904" si="124">ROUND(D841*$I$7,0)</f>
        <v>5751</v>
      </c>
      <c r="J841" s="9">
        <f t="shared" ref="J841:J904" si="125">ROUND(SUM(H841:I841),0)</f>
        <v>7167</v>
      </c>
      <c r="K841" s="9">
        <f t="shared" si="118"/>
        <v>-49697</v>
      </c>
      <c r="L841" s="9">
        <f t="shared" si="119"/>
        <v>9753</v>
      </c>
    </row>
    <row r="842" spans="1:12" x14ac:dyDescent="0.3">
      <c r="A842" s="29" t="s">
        <v>1688</v>
      </c>
      <c r="B842" s="5" t="s">
        <v>1689</v>
      </c>
      <c r="C842" s="9">
        <v>400.04</v>
      </c>
      <c r="D842" s="8">
        <f t="shared" si="117"/>
        <v>6.7086822710361791E-7</v>
      </c>
      <c r="E842" s="32">
        <f t="shared" si="120"/>
        <v>2715</v>
      </c>
      <c r="F842" s="10">
        <f t="shared" si="121"/>
        <v>5130</v>
      </c>
      <c r="G842" s="10">
        <f t="shared" si="122"/>
        <v>677</v>
      </c>
      <c r="H842" s="9">
        <f t="shared" si="123"/>
        <v>30</v>
      </c>
      <c r="I842" s="9">
        <f t="shared" si="124"/>
        <v>120</v>
      </c>
      <c r="J842" s="9">
        <f t="shared" si="125"/>
        <v>150</v>
      </c>
      <c r="K842" s="9">
        <f t="shared" si="118"/>
        <v>-1035</v>
      </c>
      <c r="L842" s="9">
        <f t="shared" si="119"/>
        <v>203</v>
      </c>
    </row>
    <row r="843" spans="1:12" x14ac:dyDescent="0.3">
      <c r="A843" s="29" t="s">
        <v>1690</v>
      </c>
      <c r="B843" s="5" t="s">
        <v>1691</v>
      </c>
      <c r="C843" s="9">
        <v>17128.259999999998</v>
      </c>
      <c r="D843" s="8">
        <f t="shared" si="117"/>
        <v>2.872414113481105E-5</v>
      </c>
      <c r="E843" s="32">
        <f t="shared" si="120"/>
        <v>116249</v>
      </c>
      <c r="F843" s="10">
        <f t="shared" si="121"/>
        <v>219649</v>
      </c>
      <c r="G843" s="10">
        <f t="shared" si="122"/>
        <v>28969</v>
      </c>
      <c r="H843" s="9">
        <f t="shared" si="123"/>
        <v>1263</v>
      </c>
      <c r="I843" s="9">
        <f t="shared" si="124"/>
        <v>5130</v>
      </c>
      <c r="J843" s="9">
        <f t="shared" si="125"/>
        <v>6393</v>
      </c>
      <c r="K843" s="9">
        <f t="shared" si="118"/>
        <v>-44334</v>
      </c>
      <c r="L843" s="9">
        <f t="shared" si="119"/>
        <v>8701</v>
      </c>
    </row>
    <row r="844" spans="1:12" x14ac:dyDescent="0.3">
      <c r="A844" s="29" t="s">
        <v>1692</v>
      </c>
      <c r="B844" s="5" t="s">
        <v>1693</v>
      </c>
      <c r="C844" s="9">
        <v>4154.9399999999996</v>
      </c>
      <c r="D844" s="8">
        <f t="shared" si="117"/>
        <v>6.9678462941753469E-6</v>
      </c>
      <c r="E844" s="32">
        <f t="shared" si="120"/>
        <v>28199</v>
      </c>
      <c r="F844" s="10">
        <f t="shared" si="121"/>
        <v>53282</v>
      </c>
      <c r="G844" s="10">
        <f t="shared" si="122"/>
        <v>7027</v>
      </c>
      <c r="H844" s="9">
        <f t="shared" si="123"/>
        <v>306</v>
      </c>
      <c r="I844" s="9">
        <f t="shared" si="124"/>
        <v>1245</v>
      </c>
      <c r="J844" s="9">
        <f t="shared" si="125"/>
        <v>1551</v>
      </c>
      <c r="K844" s="9">
        <f t="shared" si="118"/>
        <v>-10754</v>
      </c>
      <c r="L844" s="9">
        <f t="shared" si="119"/>
        <v>2111</v>
      </c>
    </row>
    <row r="845" spans="1:12" x14ac:dyDescent="0.3">
      <c r="A845" s="29" t="s">
        <v>1694</v>
      </c>
      <c r="B845" s="5" t="s">
        <v>1695</v>
      </c>
      <c r="C845" s="9">
        <v>8112.94</v>
      </c>
      <c r="D845" s="8">
        <f t="shared" si="117"/>
        <v>1.36054236436307E-5</v>
      </c>
      <c r="E845" s="32">
        <f t="shared" si="120"/>
        <v>55062</v>
      </c>
      <c r="F845" s="10">
        <f t="shared" si="121"/>
        <v>104039</v>
      </c>
      <c r="G845" s="10">
        <f t="shared" si="122"/>
        <v>13721</v>
      </c>
      <c r="H845" s="9">
        <f t="shared" si="123"/>
        <v>598</v>
      </c>
      <c r="I845" s="9">
        <f t="shared" si="124"/>
        <v>2430</v>
      </c>
      <c r="J845" s="9">
        <f t="shared" si="125"/>
        <v>3028</v>
      </c>
      <c r="K845" s="9">
        <f t="shared" si="118"/>
        <v>-20999</v>
      </c>
      <c r="L845" s="9">
        <f t="shared" si="119"/>
        <v>4121</v>
      </c>
    </row>
    <row r="846" spans="1:12" x14ac:dyDescent="0.3">
      <c r="A846" s="29" t="s">
        <v>1696</v>
      </c>
      <c r="B846" s="5" t="s">
        <v>1697</v>
      </c>
      <c r="C846" s="9">
        <v>11258.27</v>
      </c>
      <c r="D846" s="8">
        <f t="shared" si="117"/>
        <v>1.8880151072777344E-5</v>
      </c>
      <c r="E846" s="32">
        <f t="shared" si="120"/>
        <v>76410</v>
      </c>
      <c r="F846" s="10">
        <f t="shared" si="121"/>
        <v>144374</v>
      </c>
      <c r="G846" s="10">
        <f t="shared" si="122"/>
        <v>19041</v>
      </c>
      <c r="H846" s="9">
        <f t="shared" si="123"/>
        <v>830</v>
      </c>
      <c r="I846" s="9">
        <f t="shared" si="124"/>
        <v>3372</v>
      </c>
      <c r="J846" s="9">
        <f t="shared" si="125"/>
        <v>4202</v>
      </c>
      <c r="K846" s="9">
        <f t="shared" si="118"/>
        <v>-29140</v>
      </c>
      <c r="L846" s="9">
        <f t="shared" si="119"/>
        <v>5719</v>
      </c>
    </row>
    <row r="847" spans="1:12" x14ac:dyDescent="0.3">
      <c r="A847" s="29" t="s">
        <v>1698</v>
      </c>
      <c r="B847" s="5" t="s">
        <v>1699</v>
      </c>
      <c r="C847" s="9">
        <v>1285.92</v>
      </c>
      <c r="D847" s="8">
        <f t="shared" si="117"/>
        <v>2.1564915273399769E-6</v>
      </c>
      <c r="E847" s="32">
        <f t="shared" si="120"/>
        <v>8728</v>
      </c>
      <c r="F847" s="10">
        <f t="shared" si="121"/>
        <v>16490</v>
      </c>
      <c r="G847" s="10">
        <f t="shared" si="122"/>
        <v>2175</v>
      </c>
      <c r="H847" s="9">
        <f t="shared" si="123"/>
        <v>95</v>
      </c>
      <c r="I847" s="9">
        <f t="shared" si="124"/>
        <v>385</v>
      </c>
      <c r="J847" s="9">
        <f t="shared" si="125"/>
        <v>480</v>
      </c>
      <c r="K847" s="9">
        <f t="shared" si="118"/>
        <v>-3328</v>
      </c>
      <c r="L847" s="9">
        <f t="shared" si="119"/>
        <v>653</v>
      </c>
    </row>
    <row r="848" spans="1:12" x14ac:dyDescent="0.3">
      <c r="A848" s="29" t="s">
        <v>1700</v>
      </c>
      <c r="B848" s="5" t="s">
        <v>1701</v>
      </c>
      <c r="C848" s="9">
        <v>272.37</v>
      </c>
      <c r="D848" s="8">
        <f t="shared" si="117"/>
        <v>4.5676527101342963E-7</v>
      </c>
      <c r="E848" s="32">
        <f t="shared" si="120"/>
        <v>1849</v>
      </c>
      <c r="F848" s="10">
        <f t="shared" si="121"/>
        <v>3493</v>
      </c>
      <c r="G848" s="10">
        <f t="shared" si="122"/>
        <v>461</v>
      </c>
      <c r="H848" s="9">
        <f t="shared" si="123"/>
        <v>20</v>
      </c>
      <c r="I848" s="9">
        <f t="shared" si="124"/>
        <v>82</v>
      </c>
      <c r="J848" s="9">
        <f t="shared" si="125"/>
        <v>102</v>
      </c>
      <c r="K848" s="9">
        <f t="shared" si="118"/>
        <v>-705</v>
      </c>
      <c r="L848" s="9">
        <f t="shared" si="119"/>
        <v>138</v>
      </c>
    </row>
    <row r="849" spans="1:12" x14ac:dyDescent="0.3">
      <c r="A849" s="29" t="s">
        <v>1702</v>
      </c>
      <c r="B849" s="5" t="s">
        <v>1703</v>
      </c>
      <c r="C849" s="9">
        <v>211.43</v>
      </c>
      <c r="D849" s="8">
        <f t="shared" si="117"/>
        <v>3.5456871626966785E-7</v>
      </c>
      <c r="E849" s="32">
        <f t="shared" si="120"/>
        <v>1435</v>
      </c>
      <c r="F849" s="10">
        <f t="shared" si="121"/>
        <v>2711</v>
      </c>
      <c r="G849" s="10">
        <f t="shared" si="122"/>
        <v>358</v>
      </c>
      <c r="H849" s="9">
        <f t="shared" si="123"/>
        <v>16</v>
      </c>
      <c r="I849" s="9">
        <f t="shared" si="124"/>
        <v>63</v>
      </c>
      <c r="J849" s="9">
        <f t="shared" si="125"/>
        <v>79</v>
      </c>
      <c r="K849" s="9">
        <f t="shared" si="118"/>
        <v>-547</v>
      </c>
      <c r="L849" s="9">
        <f t="shared" si="119"/>
        <v>107</v>
      </c>
    </row>
    <row r="850" spans="1:12" x14ac:dyDescent="0.3">
      <c r="A850" s="29" t="s">
        <v>1704</v>
      </c>
      <c r="B850" s="5" t="s">
        <v>1705</v>
      </c>
      <c r="C850" s="9">
        <v>1024.96</v>
      </c>
      <c r="D850" s="8">
        <f t="shared" si="117"/>
        <v>1.7188608590444061E-6</v>
      </c>
      <c r="E850" s="32">
        <f t="shared" si="120"/>
        <v>6956</v>
      </c>
      <c r="F850" s="10">
        <f t="shared" si="121"/>
        <v>13144</v>
      </c>
      <c r="G850" s="10">
        <f t="shared" si="122"/>
        <v>1733</v>
      </c>
      <c r="H850" s="9">
        <f t="shared" si="123"/>
        <v>76</v>
      </c>
      <c r="I850" s="9">
        <f t="shared" si="124"/>
        <v>307</v>
      </c>
      <c r="J850" s="9">
        <f t="shared" si="125"/>
        <v>383</v>
      </c>
      <c r="K850" s="9">
        <f t="shared" si="118"/>
        <v>-2653</v>
      </c>
      <c r="L850" s="9">
        <f t="shared" si="119"/>
        <v>521</v>
      </c>
    </row>
    <row r="851" spans="1:12" x14ac:dyDescent="0.3">
      <c r="A851" s="29" t="s">
        <v>1706</v>
      </c>
      <c r="B851" s="5" t="s">
        <v>1707</v>
      </c>
      <c r="C851" s="9">
        <v>1317.59</v>
      </c>
      <c r="D851" s="8">
        <f t="shared" si="117"/>
        <v>2.2096022081528242E-6</v>
      </c>
      <c r="E851" s="32">
        <f t="shared" si="120"/>
        <v>8942</v>
      </c>
      <c r="F851" s="10">
        <f t="shared" si="121"/>
        <v>16897</v>
      </c>
      <c r="G851" s="10">
        <f t="shared" si="122"/>
        <v>2228</v>
      </c>
      <c r="H851" s="9">
        <f t="shared" si="123"/>
        <v>97</v>
      </c>
      <c r="I851" s="9">
        <f t="shared" si="124"/>
        <v>395</v>
      </c>
      <c r="J851" s="9">
        <f t="shared" si="125"/>
        <v>492</v>
      </c>
      <c r="K851" s="9">
        <f t="shared" si="118"/>
        <v>-3410</v>
      </c>
      <c r="L851" s="9">
        <f t="shared" si="119"/>
        <v>669</v>
      </c>
    </row>
    <row r="852" spans="1:12" x14ac:dyDescent="0.3">
      <c r="A852" s="29" t="s">
        <v>1708</v>
      </c>
      <c r="B852" s="5" t="s">
        <v>1709</v>
      </c>
      <c r="C852" s="9">
        <v>2880.62</v>
      </c>
      <c r="D852" s="8">
        <f t="shared" si="117"/>
        <v>4.8308080000980489E-6</v>
      </c>
      <c r="E852" s="32">
        <f t="shared" si="120"/>
        <v>19551</v>
      </c>
      <c r="F852" s="10">
        <f t="shared" si="121"/>
        <v>36940</v>
      </c>
      <c r="G852" s="10">
        <f t="shared" si="122"/>
        <v>4872</v>
      </c>
      <c r="H852" s="9">
        <f t="shared" si="123"/>
        <v>212</v>
      </c>
      <c r="I852" s="9">
        <f t="shared" si="124"/>
        <v>863</v>
      </c>
      <c r="J852" s="9">
        <f t="shared" si="125"/>
        <v>1075</v>
      </c>
      <c r="K852" s="9">
        <f t="shared" si="118"/>
        <v>-7456</v>
      </c>
      <c r="L852" s="9">
        <f t="shared" si="119"/>
        <v>1463</v>
      </c>
    </row>
    <row r="853" spans="1:12" x14ac:dyDescent="0.3">
      <c r="A853" s="29" t="s">
        <v>1710</v>
      </c>
      <c r="B853" s="5" t="s">
        <v>1711</v>
      </c>
      <c r="C853" s="9">
        <v>2611.75</v>
      </c>
      <c r="D853" s="8">
        <f t="shared" si="117"/>
        <v>4.3799122391207727E-6</v>
      </c>
      <c r="E853" s="32">
        <f t="shared" si="120"/>
        <v>17726</v>
      </c>
      <c r="F853" s="10">
        <f t="shared" si="121"/>
        <v>33493</v>
      </c>
      <c r="G853" s="10">
        <f t="shared" si="122"/>
        <v>4417</v>
      </c>
      <c r="H853" s="9">
        <f t="shared" si="123"/>
        <v>193</v>
      </c>
      <c r="I853" s="9">
        <f t="shared" si="124"/>
        <v>782</v>
      </c>
      <c r="J853" s="9">
        <f t="shared" si="125"/>
        <v>975</v>
      </c>
      <c r="K853" s="9">
        <f t="shared" si="118"/>
        <v>-6760</v>
      </c>
      <c r="L853" s="9">
        <f t="shared" si="119"/>
        <v>1327</v>
      </c>
    </row>
    <row r="854" spans="1:12" x14ac:dyDescent="0.3">
      <c r="A854" s="29" t="s">
        <v>1712</v>
      </c>
      <c r="B854" s="5" t="s">
        <v>1713</v>
      </c>
      <c r="C854" s="9">
        <v>582.9</v>
      </c>
      <c r="D854" s="8">
        <f t="shared" si="117"/>
        <v>9.7752497144960214E-7</v>
      </c>
      <c r="E854" s="32">
        <f t="shared" si="120"/>
        <v>3956</v>
      </c>
      <c r="F854" s="10">
        <f t="shared" si="121"/>
        <v>7475</v>
      </c>
      <c r="G854" s="10">
        <f t="shared" si="122"/>
        <v>986</v>
      </c>
      <c r="H854" s="9">
        <f t="shared" si="123"/>
        <v>43</v>
      </c>
      <c r="I854" s="9">
        <f t="shared" si="124"/>
        <v>175</v>
      </c>
      <c r="J854" s="9">
        <f t="shared" si="125"/>
        <v>218</v>
      </c>
      <c r="K854" s="9">
        <f t="shared" si="118"/>
        <v>-1509</v>
      </c>
      <c r="L854" s="9">
        <f t="shared" si="119"/>
        <v>296</v>
      </c>
    </row>
    <row r="855" spans="1:12" x14ac:dyDescent="0.3">
      <c r="A855" s="29" t="s">
        <v>1714</v>
      </c>
      <c r="B855" s="5" t="s">
        <v>1715</v>
      </c>
      <c r="C855" s="9">
        <v>136606.74</v>
      </c>
      <c r="D855" s="8">
        <f t="shared" si="117"/>
        <v>2.2908989469604257E-4</v>
      </c>
      <c r="E855" s="32">
        <f t="shared" si="120"/>
        <v>927146</v>
      </c>
      <c r="F855" s="10">
        <f t="shared" si="121"/>
        <v>1751817</v>
      </c>
      <c r="G855" s="10">
        <f t="shared" si="122"/>
        <v>231039</v>
      </c>
      <c r="H855" s="9">
        <f t="shared" si="123"/>
        <v>10076</v>
      </c>
      <c r="I855" s="9">
        <f t="shared" si="124"/>
        <v>40917</v>
      </c>
      <c r="J855" s="9">
        <f t="shared" si="125"/>
        <v>50993</v>
      </c>
      <c r="K855" s="9">
        <f t="shared" si="118"/>
        <v>-353587</v>
      </c>
      <c r="L855" s="9">
        <f t="shared" si="119"/>
        <v>69395</v>
      </c>
    </row>
    <row r="856" spans="1:12" x14ac:dyDescent="0.3">
      <c r="A856" s="29" t="s">
        <v>1716</v>
      </c>
      <c r="B856" s="5" t="s">
        <v>1717</v>
      </c>
      <c r="C856" s="9">
        <v>247172.2</v>
      </c>
      <c r="D856" s="8">
        <f t="shared" si="117"/>
        <v>4.1450848815943622E-4</v>
      </c>
      <c r="E856" s="32">
        <f t="shared" si="120"/>
        <v>1677551</v>
      </c>
      <c r="F856" s="10">
        <f t="shared" si="121"/>
        <v>3169686</v>
      </c>
      <c r="G856" s="10">
        <f t="shared" si="122"/>
        <v>418035</v>
      </c>
      <c r="H856" s="9">
        <f t="shared" si="123"/>
        <v>18232</v>
      </c>
      <c r="I856" s="9">
        <f t="shared" si="124"/>
        <v>74034</v>
      </c>
      <c r="J856" s="9">
        <f t="shared" si="125"/>
        <v>92266</v>
      </c>
      <c r="K856" s="9">
        <f t="shared" si="118"/>
        <v>-639770</v>
      </c>
      <c r="L856" s="9">
        <f t="shared" si="119"/>
        <v>125560</v>
      </c>
    </row>
    <row r="857" spans="1:12" x14ac:dyDescent="0.3">
      <c r="A857" s="29" t="s">
        <v>1718</v>
      </c>
      <c r="B857" s="5" t="s">
        <v>1719</v>
      </c>
      <c r="C857" s="9">
        <v>138769.20000000001</v>
      </c>
      <c r="D857" s="8">
        <f t="shared" si="117"/>
        <v>2.3271634631683675E-4</v>
      </c>
      <c r="E857" s="32">
        <f t="shared" si="120"/>
        <v>941823</v>
      </c>
      <c r="F857" s="10">
        <f t="shared" si="121"/>
        <v>1779548</v>
      </c>
      <c r="G857" s="10">
        <f t="shared" si="122"/>
        <v>234696</v>
      </c>
      <c r="H857" s="9">
        <f t="shared" si="123"/>
        <v>10236</v>
      </c>
      <c r="I857" s="9">
        <f t="shared" si="124"/>
        <v>41565</v>
      </c>
      <c r="J857" s="9">
        <f t="shared" si="125"/>
        <v>51801</v>
      </c>
      <c r="K857" s="9">
        <f t="shared" si="118"/>
        <v>-359184</v>
      </c>
      <c r="L857" s="9">
        <f t="shared" si="119"/>
        <v>70493</v>
      </c>
    </row>
    <row r="858" spans="1:12" x14ac:dyDescent="0.3">
      <c r="A858" s="29" t="s">
        <v>1720</v>
      </c>
      <c r="B858" s="5" t="s">
        <v>1721</v>
      </c>
      <c r="C858" s="9">
        <v>228409.57</v>
      </c>
      <c r="D858" s="8">
        <f t="shared" si="117"/>
        <v>3.8304350384811445E-4</v>
      </c>
      <c r="E858" s="32">
        <f t="shared" si="120"/>
        <v>1550210</v>
      </c>
      <c r="F858" s="10">
        <f t="shared" si="121"/>
        <v>2929078</v>
      </c>
      <c r="G858" s="10">
        <f t="shared" si="122"/>
        <v>386302</v>
      </c>
      <c r="H858" s="9">
        <f t="shared" si="123"/>
        <v>16848</v>
      </c>
      <c r="I858" s="9">
        <f t="shared" si="124"/>
        <v>68414</v>
      </c>
      <c r="J858" s="9">
        <f t="shared" si="125"/>
        <v>85262</v>
      </c>
      <c r="K858" s="9">
        <f t="shared" si="118"/>
        <v>-591205</v>
      </c>
      <c r="L858" s="9">
        <f t="shared" si="119"/>
        <v>116029</v>
      </c>
    </row>
    <row r="859" spans="1:12" x14ac:dyDescent="0.3">
      <c r="A859" s="29" t="s">
        <v>1722</v>
      </c>
      <c r="B859" s="5" t="s">
        <v>1723</v>
      </c>
      <c r="C859" s="9">
        <v>9205.1</v>
      </c>
      <c r="D859" s="8">
        <f t="shared" si="117"/>
        <v>1.5436979095369246E-5</v>
      </c>
      <c r="E859" s="32">
        <f t="shared" si="120"/>
        <v>62475</v>
      </c>
      <c r="F859" s="10">
        <f t="shared" si="121"/>
        <v>118044</v>
      </c>
      <c r="G859" s="10">
        <f t="shared" si="122"/>
        <v>15568</v>
      </c>
      <c r="H859" s="9">
        <f t="shared" si="123"/>
        <v>679</v>
      </c>
      <c r="I859" s="9">
        <f t="shared" si="124"/>
        <v>2757</v>
      </c>
      <c r="J859" s="9">
        <f t="shared" si="125"/>
        <v>3436</v>
      </c>
      <c r="K859" s="9">
        <f t="shared" si="118"/>
        <v>-23826</v>
      </c>
      <c r="L859" s="9">
        <f t="shared" si="119"/>
        <v>4676</v>
      </c>
    </row>
    <row r="860" spans="1:12" x14ac:dyDescent="0.3">
      <c r="A860" s="29" t="s">
        <v>1724</v>
      </c>
      <c r="B860" s="5" t="s">
        <v>1725</v>
      </c>
      <c r="C860" s="9">
        <v>248891.19</v>
      </c>
      <c r="D860" s="8">
        <f t="shared" si="117"/>
        <v>4.1739123931859237E-4</v>
      </c>
      <c r="E860" s="32">
        <f t="shared" si="120"/>
        <v>1689218</v>
      </c>
      <c r="F860" s="10">
        <f t="shared" si="121"/>
        <v>3191730</v>
      </c>
      <c r="G860" s="10">
        <f t="shared" si="122"/>
        <v>420942</v>
      </c>
      <c r="H860" s="9">
        <f t="shared" si="123"/>
        <v>18359</v>
      </c>
      <c r="I860" s="9">
        <f t="shared" si="124"/>
        <v>74549</v>
      </c>
      <c r="J860" s="9">
        <f t="shared" si="125"/>
        <v>92908</v>
      </c>
      <c r="K860" s="9">
        <f t="shared" si="118"/>
        <v>-644219</v>
      </c>
      <c r="L860" s="9">
        <f t="shared" si="119"/>
        <v>126434</v>
      </c>
    </row>
    <row r="861" spans="1:12" x14ac:dyDescent="0.3">
      <c r="A861" s="29" t="s">
        <v>1726</v>
      </c>
      <c r="B861" s="5" t="s">
        <v>1727</v>
      </c>
      <c r="C861" s="9">
        <v>10300.57</v>
      </c>
      <c r="D861" s="8">
        <f t="shared" si="117"/>
        <v>1.7274085426599121E-5</v>
      </c>
      <c r="E861" s="32">
        <f t="shared" si="120"/>
        <v>69910</v>
      </c>
      <c r="F861" s="10">
        <f t="shared" si="121"/>
        <v>132092</v>
      </c>
      <c r="G861" s="10">
        <f t="shared" si="122"/>
        <v>17421</v>
      </c>
      <c r="H861" s="9">
        <f t="shared" si="123"/>
        <v>760</v>
      </c>
      <c r="I861" s="9">
        <f t="shared" si="124"/>
        <v>3085</v>
      </c>
      <c r="J861" s="9">
        <f t="shared" si="125"/>
        <v>3845</v>
      </c>
      <c r="K861" s="9">
        <f t="shared" si="118"/>
        <v>-26662</v>
      </c>
      <c r="L861" s="9">
        <f t="shared" si="119"/>
        <v>5233</v>
      </c>
    </row>
    <row r="862" spans="1:12" x14ac:dyDescent="0.3">
      <c r="A862" s="29" t="s">
        <v>1728</v>
      </c>
      <c r="B862" s="5" t="s">
        <v>1729</v>
      </c>
      <c r="C862" s="9">
        <v>839190.11</v>
      </c>
      <c r="D862" s="8">
        <f t="shared" si="117"/>
        <v>1.4073242208243926E-3</v>
      </c>
      <c r="E862" s="32">
        <f t="shared" si="120"/>
        <v>5695561</v>
      </c>
      <c r="F862" s="10">
        <f t="shared" si="121"/>
        <v>10761603</v>
      </c>
      <c r="G862" s="10">
        <f t="shared" si="122"/>
        <v>1419297</v>
      </c>
      <c r="H862" s="9">
        <f t="shared" si="123"/>
        <v>61900</v>
      </c>
      <c r="I862" s="9">
        <f t="shared" si="124"/>
        <v>251358</v>
      </c>
      <c r="J862" s="9">
        <f t="shared" si="125"/>
        <v>313258</v>
      </c>
      <c r="K862" s="9">
        <f t="shared" si="118"/>
        <v>-2172123</v>
      </c>
      <c r="L862" s="9">
        <f t="shared" si="119"/>
        <v>426298</v>
      </c>
    </row>
    <row r="863" spans="1:12" x14ac:dyDescent="0.3">
      <c r="A863" s="29" t="s">
        <v>1730</v>
      </c>
      <c r="B863" s="5" t="s">
        <v>1731</v>
      </c>
      <c r="C863" s="9">
        <v>2000.52</v>
      </c>
      <c r="D863" s="8">
        <f t="shared" si="117"/>
        <v>3.3548777764356804E-6</v>
      </c>
      <c r="E863" s="32">
        <f t="shared" si="120"/>
        <v>13577</v>
      </c>
      <c r="F863" s="10">
        <f t="shared" si="121"/>
        <v>25654</v>
      </c>
      <c r="G863" s="10">
        <f t="shared" si="122"/>
        <v>3383</v>
      </c>
      <c r="H863" s="9">
        <f t="shared" si="123"/>
        <v>148</v>
      </c>
      <c r="I863" s="9">
        <f t="shared" si="124"/>
        <v>599</v>
      </c>
      <c r="J863" s="9">
        <f t="shared" si="125"/>
        <v>747</v>
      </c>
      <c r="K863" s="9">
        <f t="shared" si="118"/>
        <v>-5178</v>
      </c>
      <c r="L863" s="9">
        <f t="shared" si="119"/>
        <v>1016</v>
      </c>
    </row>
    <row r="864" spans="1:12" x14ac:dyDescent="0.3">
      <c r="A864" s="29" t="s">
        <v>1732</v>
      </c>
      <c r="B864" s="5" t="s">
        <v>1733</v>
      </c>
      <c r="C864" s="9">
        <v>1129.47</v>
      </c>
      <c r="D864" s="8">
        <f t="shared" si="117"/>
        <v>1.8941244287239359E-6</v>
      </c>
      <c r="E864" s="32">
        <f t="shared" si="120"/>
        <v>7666</v>
      </c>
      <c r="F864" s="10">
        <f t="shared" si="121"/>
        <v>14484</v>
      </c>
      <c r="G864" s="10">
        <f t="shared" si="122"/>
        <v>1910</v>
      </c>
      <c r="H864" s="9">
        <f t="shared" si="123"/>
        <v>83</v>
      </c>
      <c r="I864" s="9">
        <f t="shared" si="124"/>
        <v>338</v>
      </c>
      <c r="J864" s="9">
        <f t="shared" si="125"/>
        <v>421</v>
      </c>
      <c r="K864" s="9">
        <f t="shared" si="118"/>
        <v>-2923</v>
      </c>
      <c r="L864" s="9">
        <f t="shared" si="119"/>
        <v>574</v>
      </c>
    </row>
    <row r="865" spans="1:12" x14ac:dyDescent="0.3">
      <c r="A865" s="29" t="s">
        <v>1734</v>
      </c>
      <c r="B865" s="5" t="s">
        <v>1735</v>
      </c>
      <c r="C865" s="9">
        <v>9269.3799999999992</v>
      </c>
      <c r="D865" s="8">
        <f t="shared" si="117"/>
        <v>1.5544776839690363E-5</v>
      </c>
      <c r="E865" s="32">
        <f t="shared" si="120"/>
        <v>62911</v>
      </c>
      <c r="F865" s="10">
        <f t="shared" si="121"/>
        <v>118869</v>
      </c>
      <c r="G865" s="10">
        <f t="shared" si="122"/>
        <v>15677</v>
      </c>
      <c r="H865" s="9">
        <f t="shared" si="123"/>
        <v>684</v>
      </c>
      <c r="I865" s="9">
        <f t="shared" si="124"/>
        <v>2776</v>
      </c>
      <c r="J865" s="9">
        <f t="shared" si="125"/>
        <v>3460</v>
      </c>
      <c r="K865" s="9">
        <f t="shared" si="118"/>
        <v>-23992</v>
      </c>
      <c r="L865" s="9">
        <f t="shared" si="119"/>
        <v>4709</v>
      </c>
    </row>
    <row r="866" spans="1:12" x14ac:dyDescent="0.3">
      <c r="A866" s="29" t="s">
        <v>1736</v>
      </c>
      <c r="B866" s="5" t="s">
        <v>1737</v>
      </c>
      <c r="C866" s="9">
        <v>105388.88</v>
      </c>
      <c r="D866" s="8">
        <f t="shared" si="117"/>
        <v>1.7673745395969386E-4</v>
      </c>
      <c r="E866" s="32">
        <f t="shared" si="120"/>
        <v>715272</v>
      </c>
      <c r="F866" s="10">
        <f t="shared" si="121"/>
        <v>1351485</v>
      </c>
      <c r="G866" s="10">
        <f t="shared" si="122"/>
        <v>178241</v>
      </c>
      <c r="H866" s="9">
        <f t="shared" si="123"/>
        <v>7774</v>
      </c>
      <c r="I866" s="9">
        <f t="shared" si="124"/>
        <v>31567</v>
      </c>
      <c r="J866" s="9">
        <f t="shared" si="125"/>
        <v>39341</v>
      </c>
      <c r="K866" s="9">
        <f t="shared" si="118"/>
        <v>-272784</v>
      </c>
      <c r="L866" s="9">
        <f t="shared" si="119"/>
        <v>53536</v>
      </c>
    </row>
    <row r="867" spans="1:12" x14ac:dyDescent="0.3">
      <c r="A867" s="29" t="s">
        <v>1738</v>
      </c>
      <c r="B867" s="5" t="s">
        <v>1739</v>
      </c>
      <c r="C867" s="9">
        <v>4295.83</v>
      </c>
      <c r="D867" s="8">
        <f t="shared" si="117"/>
        <v>7.204119228173519E-6</v>
      </c>
      <c r="E867" s="32">
        <f t="shared" si="120"/>
        <v>29156</v>
      </c>
      <c r="F867" s="10">
        <f t="shared" si="121"/>
        <v>55089</v>
      </c>
      <c r="G867" s="10">
        <f t="shared" si="122"/>
        <v>7265</v>
      </c>
      <c r="H867" s="9">
        <f t="shared" si="123"/>
        <v>317</v>
      </c>
      <c r="I867" s="9">
        <f t="shared" si="124"/>
        <v>1287</v>
      </c>
      <c r="J867" s="9">
        <f t="shared" si="125"/>
        <v>1604</v>
      </c>
      <c r="K867" s="9">
        <f t="shared" si="118"/>
        <v>-11119</v>
      </c>
      <c r="L867" s="9">
        <f t="shared" si="119"/>
        <v>2182</v>
      </c>
    </row>
    <row r="868" spans="1:12" x14ac:dyDescent="0.3">
      <c r="A868" s="29" t="s">
        <v>1740</v>
      </c>
      <c r="B868" s="5" t="s">
        <v>1741</v>
      </c>
      <c r="C868" s="9">
        <v>5056.4799999999996</v>
      </c>
      <c r="D868" s="8">
        <f t="shared" si="117"/>
        <v>8.4797314593163221E-6</v>
      </c>
      <c r="E868" s="32">
        <f t="shared" si="120"/>
        <v>34318</v>
      </c>
      <c r="F868" s="10">
        <f t="shared" si="121"/>
        <v>64843</v>
      </c>
      <c r="G868" s="10">
        <f t="shared" si="122"/>
        <v>8552</v>
      </c>
      <c r="H868" s="9">
        <f t="shared" si="123"/>
        <v>373</v>
      </c>
      <c r="I868" s="9">
        <f t="shared" si="124"/>
        <v>1515</v>
      </c>
      <c r="J868" s="9">
        <f t="shared" si="125"/>
        <v>1888</v>
      </c>
      <c r="K868" s="9">
        <f t="shared" si="118"/>
        <v>-13088</v>
      </c>
      <c r="L868" s="9">
        <f t="shared" si="119"/>
        <v>2569</v>
      </c>
    </row>
    <row r="869" spans="1:12" x14ac:dyDescent="0.3">
      <c r="A869" s="29" t="s">
        <v>1742</v>
      </c>
      <c r="B869" s="5" t="s">
        <v>1743</v>
      </c>
      <c r="C869" s="9">
        <v>6973.79</v>
      </c>
      <c r="D869" s="8">
        <f t="shared" si="117"/>
        <v>1.1695065827149633E-5</v>
      </c>
      <c r="E869" s="32">
        <f t="shared" si="120"/>
        <v>47331</v>
      </c>
      <c r="F869" s="10">
        <f t="shared" si="121"/>
        <v>89430</v>
      </c>
      <c r="G869" s="10">
        <f t="shared" si="122"/>
        <v>11795</v>
      </c>
      <c r="H869" s="9">
        <f t="shared" si="123"/>
        <v>514</v>
      </c>
      <c r="I869" s="9">
        <f t="shared" si="124"/>
        <v>2089</v>
      </c>
      <c r="J869" s="9">
        <f t="shared" si="125"/>
        <v>2603</v>
      </c>
      <c r="K869" s="9">
        <f t="shared" si="118"/>
        <v>-18051</v>
      </c>
      <c r="L869" s="9">
        <f t="shared" si="119"/>
        <v>3543</v>
      </c>
    </row>
    <row r="870" spans="1:12" x14ac:dyDescent="0.3">
      <c r="A870" s="29" t="s">
        <v>1744</v>
      </c>
      <c r="B870" s="5" t="s">
        <v>1745</v>
      </c>
      <c r="C870" s="9">
        <v>300</v>
      </c>
      <c r="D870" s="8">
        <f t="shared" si="117"/>
        <v>5.0310086024168925E-7</v>
      </c>
      <c r="E870" s="32">
        <f t="shared" si="120"/>
        <v>2036</v>
      </c>
      <c r="F870" s="10">
        <f t="shared" si="121"/>
        <v>3847</v>
      </c>
      <c r="G870" s="10">
        <f t="shared" si="122"/>
        <v>507</v>
      </c>
      <c r="H870" s="9">
        <f t="shared" si="123"/>
        <v>22</v>
      </c>
      <c r="I870" s="9">
        <f t="shared" si="124"/>
        <v>90</v>
      </c>
      <c r="J870" s="9">
        <f t="shared" si="125"/>
        <v>112</v>
      </c>
      <c r="K870" s="9">
        <f t="shared" si="118"/>
        <v>-777</v>
      </c>
      <c r="L870" s="9">
        <f t="shared" si="119"/>
        <v>152</v>
      </c>
    </row>
    <row r="871" spans="1:12" x14ac:dyDescent="0.3">
      <c r="A871" s="29" t="s">
        <v>1746</v>
      </c>
      <c r="B871" s="5" t="s">
        <v>1747</v>
      </c>
      <c r="C871" s="9">
        <v>169529</v>
      </c>
      <c r="D871" s="8">
        <f t="shared" si="117"/>
        <v>2.8430061911971109E-4</v>
      </c>
      <c r="E871" s="32">
        <f t="shared" si="120"/>
        <v>1150589</v>
      </c>
      <c r="F871" s="10">
        <f t="shared" si="121"/>
        <v>2174005</v>
      </c>
      <c r="G871" s="10">
        <f t="shared" si="122"/>
        <v>286719</v>
      </c>
      <c r="H871" s="9">
        <f t="shared" si="123"/>
        <v>12505</v>
      </c>
      <c r="I871" s="9">
        <f t="shared" si="124"/>
        <v>50778</v>
      </c>
      <c r="J871" s="9">
        <f t="shared" si="125"/>
        <v>63283</v>
      </c>
      <c r="K871" s="9">
        <f t="shared" si="118"/>
        <v>-438801</v>
      </c>
      <c r="L871" s="9">
        <f t="shared" si="119"/>
        <v>86119</v>
      </c>
    </row>
    <row r="872" spans="1:12" x14ac:dyDescent="0.3">
      <c r="A872" s="29" t="s">
        <v>1748</v>
      </c>
      <c r="B872" s="5" t="s">
        <v>1749</v>
      </c>
      <c r="C872" s="9">
        <v>89751.18</v>
      </c>
      <c r="D872" s="8">
        <f t="shared" si="117"/>
        <v>1.505129862190223E-4</v>
      </c>
      <c r="E872" s="32">
        <f t="shared" si="120"/>
        <v>609139</v>
      </c>
      <c r="F872" s="10">
        <f t="shared" si="121"/>
        <v>1150951</v>
      </c>
      <c r="G872" s="10">
        <f t="shared" si="122"/>
        <v>151793</v>
      </c>
      <c r="H872" s="9">
        <f t="shared" si="123"/>
        <v>6620</v>
      </c>
      <c r="I872" s="9">
        <f t="shared" si="124"/>
        <v>26883</v>
      </c>
      <c r="J872" s="9">
        <f t="shared" si="125"/>
        <v>33503</v>
      </c>
      <c r="K872" s="9">
        <f t="shared" si="118"/>
        <v>-232308</v>
      </c>
      <c r="L872" s="9">
        <f t="shared" si="119"/>
        <v>45593</v>
      </c>
    </row>
    <row r="873" spans="1:12" x14ac:dyDescent="0.3">
      <c r="A873" s="29" t="s">
        <v>1750</v>
      </c>
      <c r="B873" s="5" t="s">
        <v>1751</v>
      </c>
      <c r="C873" s="9">
        <v>721160.71</v>
      </c>
      <c r="D873" s="8">
        <f t="shared" si="117"/>
        <v>1.2093885785783578E-3</v>
      </c>
      <c r="E873" s="32">
        <f t="shared" si="120"/>
        <v>4894499</v>
      </c>
      <c r="F873" s="10">
        <f t="shared" si="121"/>
        <v>9248018</v>
      </c>
      <c r="G873" s="10">
        <f t="shared" si="122"/>
        <v>1219678</v>
      </c>
      <c r="H873" s="9">
        <f t="shared" si="123"/>
        <v>53194</v>
      </c>
      <c r="I873" s="9">
        <f t="shared" si="124"/>
        <v>216005</v>
      </c>
      <c r="J873" s="9">
        <f t="shared" si="125"/>
        <v>269199</v>
      </c>
      <c r="K873" s="9">
        <f t="shared" si="118"/>
        <v>-1866621</v>
      </c>
      <c r="L873" s="9">
        <f t="shared" si="119"/>
        <v>366341</v>
      </c>
    </row>
    <row r="874" spans="1:12" x14ac:dyDescent="0.3">
      <c r="A874" s="29" t="s">
        <v>1752</v>
      </c>
      <c r="B874" s="5" t="s">
        <v>1753</v>
      </c>
      <c r="C874" s="9">
        <v>14356.73</v>
      </c>
      <c r="D874" s="8">
        <f t="shared" si="117"/>
        <v>2.4076277377525555E-5</v>
      </c>
      <c r="E874" s="32">
        <f t="shared" si="120"/>
        <v>97439</v>
      </c>
      <c r="F874" s="10">
        <f t="shared" si="121"/>
        <v>184108</v>
      </c>
      <c r="G874" s="10">
        <f t="shared" si="122"/>
        <v>24281</v>
      </c>
      <c r="H874" s="9">
        <f t="shared" si="123"/>
        <v>1059</v>
      </c>
      <c r="I874" s="9">
        <f t="shared" si="124"/>
        <v>4300</v>
      </c>
      <c r="J874" s="9">
        <f t="shared" si="125"/>
        <v>5359</v>
      </c>
      <c r="K874" s="9">
        <f t="shared" si="118"/>
        <v>-37160</v>
      </c>
      <c r="L874" s="9">
        <f t="shared" si="119"/>
        <v>7293</v>
      </c>
    </row>
    <row r="875" spans="1:12" x14ac:dyDescent="0.3">
      <c r="A875" s="29" t="s">
        <v>1754</v>
      </c>
      <c r="B875" s="5" t="s">
        <v>1755</v>
      </c>
      <c r="C875" s="9">
        <v>244271.25</v>
      </c>
      <c r="D875" s="8">
        <f t="shared" si="117"/>
        <v>4.0964358669104244E-4</v>
      </c>
      <c r="E875" s="32">
        <f t="shared" si="120"/>
        <v>1657863</v>
      </c>
      <c r="F875" s="10">
        <f t="shared" si="121"/>
        <v>3132485</v>
      </c>
      <c r="G875" s="10">
        <f t="shared" si="122"/>
        <v>413129</v>
      </c>
      <c r="H875" s="9">
        <f t="shared" si="123"/>
        <v>18018</v>
      </c>
      <c r="I875" s="9">
        <f t="shared" si="124"/>
        <v>73165</v>
      </c>
      <c r="J875" s="9">
        <f t="shared" si="125"/>
        <v>91183</v>
      </c>
      <c r="K875" s="9">
        <f t="shared" si="118"/>
        <v>-632261</v>
      </c>
      <c r="L875" s="9">
        <f t="shared" si="119"/>
        <v>124087</v>
      </c>
    </row>
    <row r="876" spans="1:12" x14ac:dyDescent="0.3">
      <c r="A876" s="29" t="s">
        <v>1756</v>
      </c>
      <c r="B876" s="5" t="s">
        <v>1757</v>
      </c>
      <c r="C876" s="9">
        <v>8837.07</v>
      </c>
      <c r="D876" s="8">
        <f t="shared" si="117"/>
        <v>1.4819791730053415E-5</v>
      </c>
      <c r="E876" s="32">
        <f t="shared" si="120"/>
        <v>59977</v>
      </c>
      <c r="F876" s="10">
        <f t="shared" si="121"/>
        <v>113325</v>
      </c>
      <c r="G876" s="10">
        <f t="shared" si="122"/>
        <v>14946</v>
      </c>
      <c r="H876" s="9">
        <f t="shared" si="123"/>
        <v>652</v>
      </c>
      <c r="I876" s="9">
        <f t="shared" si="124"/>
        <v>2647</v>
      </c>
      <c r="J876" s="9">
        <f t="shared" si="125"/>
        <v>3299</v>
      </c>
      <c r="K876" s="9">
        <f t="shared" si="118"/>
        <v>-22873</v>
      </c>
      <c r="L876" s="9">
        <f t="shared" si="119"/>
        <v>4489</v>
      </c>
    </row>
    <row r="877" spans="1:12" x14ac:dyDescent="0.3">
      <c r="A877" s="29" t="s">
        <v>1758</v>
      </c>
      <c r="B877" s="5" t="s">
        <v>1759</v>
      </c>
      <c r="C877" s="9">
        <v>736.11</v>
      </c>
      <c r="D877" s="8">
        <f t="shared" si="117"/>
        <v>1.2344585807750329E-6</v>
      </c>
      <c r="E877" s="32">
        <f t="shared" si="120"/>
        <v>4996</v>
      </c>
      <c r="F877" s="10">
        <f t="shared" si="121"/>
        <v>9440</v>
      </c>
      <c r="G877" s="10">
        <f t="shared" si="122"/>
        <v>1245</v>
      </c>
      <c r="H877" s="9">
        <f t="shared" si="123"/>
        <v>54</v>
      </c>
      <c r="I877" s="9">
        <f t="shared" si="124"/>
        <v>220</v>
      </c>
      <c r="J877" s="9">
        <f t="shared" si="125"/>
        <v>274</v>
      </c>
      <c r="K877" s="9">
        <f t="shared" si="118"/>
        <v>-1905</v>
      </c>
      <c r="L877" s="9">
        <f t="shared" si="119"/>
        <v>374</v>
      </c>
    </row>
    <row r="878" spans="1:12" x14ac:dyDescent="0.3">
      <c r="A878" s="29" t="s">
        <v>1760</v>
      </c>
      <c r="B878" s="5" t="s">
        <v>1761</v>
      </c>
      <c r="C878" s="9">
        <v>18198.02</v>
      </c>
      <c r="D878" s="8">
        <f t="shared" si="117"/>
        <v>3.0518131722318215E-5</v>
      </c>
      <c r="E878" s="32">
        <f t="shared" si="120"/>
        <v>123509</v>
      </c>
      <c r="F878" s="10">
        <f t="shared" si="121"/>
        <v>233368</v>
      </c>
      <c r="G878" s="10">
        <f t="shared" si="122"/>
        <v>30778</v>
      </c>
      <c r="H878" s="9">
        <f t="shared" si="123"/>
        <v>1342</v>
      </c>
      <c r="I878" s="9">
        <f t="shared" si="124"/>
        <v>5451</v>
      </c>
      <c r="J878" s="9">
        <f t="shared" si="125"/>
        <v>6793</v>
      </c>
      <c r="K878" s="9">
        <f t="shared" si="118"/>
        <v>-47103</v>
      </c>
      <c r="L878" s="9">
        <f t="shared" si="119"/>
        <v>9244</v>
      </c>
    </row>
    <row r="879" spans="1:12" x14ac:dyDescent="0.3">
      <c r="A879" s="29" t="s">
        <v>1762</v>
      </c>
      <c r="B879" s="5" t="s">
        <v>1763</v>
      </c>
      <c r="C879" s="9">
        <v>21170.65</v>
      </c>
      <c r="D879" s="8">
        <f t="shared" si="117"/>
        <v>3.5503240756252393E-5</v>
      </c>
      <c r="E879" s="32">
        <f t="shared" si="120"/>
        <v>143685</v>
      </c>
      <c r="F879" s="10">
        <f t="shared" si="121"/>
        <v>271488</v>
      </c>
      <c r="G879" s="10">
        <f t="shared" si="122"/>
        <v>35805</v>
      </c>
      <c r="H879" s="9">
        <f t="shared" si="123"/>
        <v>1562</v>
      </c>
      <c r="I879" s="9">
        <f t="shared" si="124"/>
        <v>6341</v>
      </c>
      <c r="J879" s="9">
        <f t="shared" si="125"/>
        <v>7903</v>
      </c>
      <c r="K879" s="9">
        <f t="shared" si="118"/>
        <v>-54797</v>
      </c>
      <c r="L879" s="9">
        <f t="shared" si="119"/>
        <v>10754</v>
      </c>
    </row>
    <row r="880" spans="1:12" x14ac:dyDescent="0.3">
      <c r="A880" s="29" t="s">
        <v>1764</v>
      </c>
      <c r="B880" s="5" t="s">
        <v>1765</v>
      </c>
      <c r="C880" s="9">
        <v>39583.56</v>
      </c>
      <c r="D880" s="8">
        <f t="shared" si="117"/>
        <v>6.638174362476173E-5</v>
      </c>
      <c r="E880" s="32">
        <f t="shared" si="120"/>
        <v>268653</v>
      </c>
      <c r="F880" s="10">
        <f t="shared" si="121"/>
        <v>507611</v>
      </c>
      <c r="G880" s="10">
        <f t="shared" si="122"/>
        <v>66946</v>
      </c>
      <c r="H880" s="9">
        <f t="shared" si="123"/>
        <v>2920</v>
      </c>
      <c r="I880" s="9">
        <f t="shared" si="124"/>
        <v>11856</v>
      </c>
      <c r="J880" s="9">
        <f t="shared" si="125"/>
        <v>14776</v>
      </c>
      <c r="K880" s="9">
        <f t="shared" si="118"/>
        <v>-102456</v>
      </c>
      <c r="L880" s="9">
        <f t="shared" si="119"/>
        <v>20108</v>
      </c>
    </row>
    <row r="881" spans="1:12" x14ac:dyDescent="0.3">
      <c r="A881" s="29" t="s">
        <v>1766</v>
      </c>
      <c r="B881" s="5" t="s">
        <v>1767</v>
      </c>
      <c r="C881" s="9">
        <v>10284.65</v>
      </c>
      <c r="D881" s="8">
        <f t="shared" si="117"/>
        <v>1.7247387540948964E-5</v>
      </c>
      <c r="E881" s="32">
        <f t="shared" si="120"/>
        <v>69802</v>
      </c>
      <c r="F881" s="10">
        <f t="shared" si="121"/>
        <v>131888</v>
      </c>
      <c r="G881" s="10">
        <f t="shared" si="122"/>
        <v>17394</v>
      </c>
      <c r="H881" s="9">
        <f t="shared" si="123"/>
        <v>759</v>
      </c>
      <c r="I881" s="9">
        <f t="shared" si="124"/>
        <v>3081</v>
      </c>
      <c r="J881" s="9">
        <f t="shared" si="125"/>
        <v>3840</v>
      </c>
      <c r="K881" s="9">
        <f t="shared" si="118"/>
        <v>-26620</v>
      </c>
      <c r="L881" s="9">
        <f t="shared" si="119"/>
        <v>5224</v>
      </c>
    </row>
    <row r="882" spans="1:12" x14ac:dyDescent="0.3">
      <c r="A882" s="29" t="s">
        <v>1768</v>
      </c>
      <c r="B882" s="5" t="s">
        <v>1769</v>
      </c>
      <c r="C882" s="9">
        <v>24162.46</v>
      </c>
      <c r="D882" s="8">
        <f t="shared" si="117"/>
        <v>4.0520514705184688E-5</v>
      </c>
      <c r="E882" s="32">
        <f t="shared" si="120"/>
        <v>163990</v>
      </c>
      <c r="F882" s="10">
        <f t="shared" si="121"/>
        <v>309854</v>
      </c>
      <c r="G882" s="10">
        <f t="shared" si="122"/>
        <v>40865</v>
      </c>
      <c r="H882" s="9">
        <f t="shared" si="123"/>
        <v>1782</v>
      </c>
      <c r="I882" s="9">
        <f t="shared" si="124"/>
        <v>7237</v>
      </c>
      <c r="J882" s="9">
        <f t="shared" si="125"/>
        <v>9019</v>
      </c>
      <c r="K882" s="9">
        <f t="shared" si="118"/>
        <v>-62541</v>
      </c>
      <c r="L882" s="9">
        <f t="shared" si="119"/>
        <v>12274</v>
      </c>
    </row>
    <row r="883" spans="1:12" x14ac:dyDescent="0.3">
      <c r="A883" s="29" t="s">
        <v>1770</v>
      </c>
      <c r="B883" s="5" t="s">
        <v>1771</v>
      </c>
      <c r="C883" s="9">
        <v>2779.75</v>
      </c>
      <c r="D883" s="8">
        <f t="shared" si="117"/>
        <v>4.6616487208561183E-6</v>
      </c>
      <c r="E883" s="32">
        <f t="shared" si="120"/>
        <v>18866</v>
      </c>
      <c r="F883" s="10">
        <f t="shared" si="121"/>
        <v>35647</v>
      </c>
      <c r="G883" s="10">
        <f t="shared" si="122"/>
        <v>4701</v>
      </c>
      <c r="H883" s="9">
        <f t="shared" si="123"/>
        <v>205</v>
      </c>
      <c r="I883" s="9">
        <f t="shared" si="124"/>
        <v>833</v>
      </c>
      <c r="J883" s="9">
        <f t="shared" si="125"/>
        <v>1038</v>
      </c>
      <c r="K883" s="9">
        <f t="shared" si="118"/>
        <v>-7195</v>
      </c>
      <c r="L883" s="9">
        <f t="shared" si="119"/>
        <v>1412</v>
      </c>
    </row>
    <row r="884" spans="1:12" x14ac:dyDescent="0.3">
      <c r="A884" s="29" t="s">
        <v>1772</v>
      </c>
      <c r="B884" s="5" t="s">
        <v>1773</v>
      </c>
      <c r="C884" s="9">
        <v>1835.91</v>
      </c>
      <c r="D884" s="8">
        <f t="shared" si="117"/>
        <v>3.0788263344210657E-6</v>
      </c>
      <c r="E884" s="32">
        <f t="shared" si="120"/>
        <v>12460</v>
      </c>
      <c r="F884" s="10">
        <f t="shared" si="121"/>
        <v>23543</v>
      </c>
      <c r="G884" s="10">
        <f t="shared" si="122"/>
        <v>3105</v>
      </c>
      <c r="H884" s="9">
        <f t="shared" si="123"/>
        <v>135</v>
      </c>
      <c r="I884" s="9">
        <f t="shared" si="124"/>
        <v>550</v>
      </c>
      <c r="J884" s="9">
        <f t="shared" si="125"/>
        <v>685</v>
      </c>
      <c r="K884" s="9">
        <f t="shared" si="118"/>
        <v>-4752</v>
      </c>
      <c r="L884" s="9">
        <f t="shared" si="119"/>
        <v>933</v>
      </c>
    </row>
    <row r="885" spans="1:12" x14ac:dyDescent="0.3">
      <c r="A885" s="29" t="s">
        <v>1774</v>
      </c>
      <c r="B885" s="5" t="s">
        <v>1775</v>
      </c>
      <c r="C885" s="9">
        <v>107.16</v>
      </c>
      <c r="D885" s="8">
        <f t="shared" si="117"/>
        <v>1.7970762727833138E-7</v>
      </c>
      <c r="E885" s="32">
        <f t="shared" si="120"/>
        <v>727</v>
      </c>
      <c r="F885" s="10">
        <f t="shared" si="121"/>
        <v>1374</v>
      </c>
      <c r="G885" s="10">
        <f t="shared" si="122"/>
        <v>181</v>
      </c>
      <c r="H885" s="9">
        <f t="shared" si="123"/>
        <v>8</v>
      </c>
      <c r="I885" s="9">
        <f t="shared" si="124"/>
        <v>32</v>
      </c>
      <c r="J885" s="9">
        <f t="shared" si="125"/>
        <v>40</v>
      </c>
      <c r="K885" s="9">
        <f t="shared" si="118"/>
        <v>-277</v>
      </c>
      <c r="L885" s="9">
        <f t="shared" si="119"/>
        <v>54</v>
      </c>
    </row>
    <row r="886" spans="1:12" x14ac:dyDescent="0.3">
      <c r="A886" s="29" t="s">
        <v>1776</v>
      </c>
      <c r="B886" s="5" t="s">
        <v>1777</v>
      </c>
      <c r="C886" s="9">
        <v>733.87</v>
      </c>
      <c r="D886" s="8">
        <f t="shared" si="117"/>
        <v>1.2307020943518949E-6</v>
      </c>
      <c r="E886" s="32">
        <f t="shared" si="120"/>
        <v>4981</v>
      </c>
      <c r="F886" s="10">
        <f t="shared" si="121"/>
        <v>9411</v>
      </c>
      <c r="G886" s="10">
        <f t="shared" si="122"/>
        <v>1241</v>
      </c>
      <c r="H886" s="9">
        <f t="shared" si="123"/>
        <v>54</v>
      </c>
      <c r="I886" s="9">
        <f t="shared" si="124"/>
        <v>220</v>
      </c>
      <c r="J886" s="9">
        <f t="shared" si="125"/>
        <v>274</v>
      </c>
      <c r="K886" s="9">
        <f t="shared" si="118"/>
        <v>-1900</v>
      </c>
      <c r="L886" s="9">
        <f t="shared" si="119"/>
        <v>373</v>
      </c>
    </row>
    <row r="887" spans="1:12" x14ac:dyDescent="0.3">
      <c r="A887" s="29" t="s">
        <v>1778</v>
      </c>
      <c r="B887" s="5" t="s">
        <v>1779</v>
      </c>
      <c r="C887" s="9">
        <v>382324.77</v>
      </c>
      <c r="D887" s="8">
        <f t="shared" si="117"/>
        <v>6.4115973559568666E-4</v>
      </c>
      <c r="E887" s="32">
        <f t="shared" si="120"/>
        <v>2594828</v>
      </c>
      <c r="F887" s="10">
        <f t="shared" si="121"/>
        <v>4902855</v>
      </c>
      <c r="G887" s="10">
        <f t="shared" si="122"/>
        <v>646614</v>
      </c>
      <c r="H887" s="9">
        <f t="shared" si="123"/>
        <v>28201</v>
      </c>
      <c r="I887" s="9">
        <f t="shared" si="124"/>
        <v>114516</v>
      </c>
      <c r="J887" s="9">
        <f t="shared" si="125"/>
        <v>142717</v>
      </c>
      <c r="K887" s="9">
        <f t="shared" si="118"/>
        <v>-989593</v>
      </c>
      <c r="L887" s="9">
        <f t="shared" si="119"/>
        <v>194216</v>
      </c>
    </row>
    <row r="888" spans="1:12" x14ac:dyDescent="0.3">
      <c r="A888" s="29" t="s">
        <v>1780</v>
      </c>
      <c r="B888" s="5" t="s">
        <v>1781</v>
      </c>
      <c r="C888" s="9">
        <v>437298.21</v>
      </c>
      <c r="D888" s="8">
        <f t="shared" si="117"/>
        <v>7.3335035211050288E-4</v>
      </c>
      <c r="E888" s="32">
        <f t="shared" si="120"/>
        <v>2967931</v>
      </c>
      <c r="F888" s="10">
        <f t="shared" si="121"/>
        <v>5607823</v>
      </c>
      <c r="G888" s="10">
        <f t="shared" si="122"/>
        <v>739589</v>
      </c>
      <c r="H888" s="9">
        <f t="shared" si="123"/>
        <v>32256</v>
      </c>
      <c r="I888" s="9">
        <f t="shared" si="124"/>
        <v>130982</v>
      </c>
      <c r="J888" s="9">
        <f t="shared" si="125"/>
        <v>163238</v>
      </c>
      <c r="K888" s="9">
        <f t="shared" si="118"/>
        <v>-1131884</v>
      </c>
      <c r="L888" s="9">
        <f t="shared" si="119"/>
        <v>222142</v>
      </c>
    </row>
    <row r="889" spans="1:12" x14ac:dyDescent="0.3">
      <c r="A889" s="29" t="s">
        <v>1782</v>
      </c>
      <c r="B889" s="5" t="s">
        <v>1783</v>
      </c>
      <c r="C889" s="9">
        <v>337430.18</v>
      </c>
      <c r="D889" s="8">
        <f t="shared" si="117"/>
        <v>5.6587137943169344E-4</v>
      </c>
      <c r="E889" s="32">
        <f t="shared" si="120"/>
        <v>2290130</v>
      </c>
      <c r="F889" s="10">
        <f t="shared" si="121"/>
        <v>4327136</v>
      </c>
      <c r="G889" s="10">
        <f t="shared" si="122"/>
        <v>570686</v>
      </c>
      <c r="H889" s="9">
        <f t="shared" si="123"/>
        <v>24889</v>
      </c>
      <c r="I889" s="9">
        <f t="shared" si="124"/>
        <v>101069</v>
      </c>
      <c r="J889" s="9">
        <f t="shared" si="125"/>
        <v>125958</v>
      </c>
      <c r="K889" s="9">
        <f t="shared" si="118"/>
        <v>-873390</v>
      </c>
      <c r="L889" s="9">
        <f t="shared" si="119"/>
        <v>171410</v>
      </c>
    </row>
    <row r="890" spans="1:12" x14ac:dyDescent="0.3">
      <c r="A890" s="29" t="s">
        <v>1784</v>
      </c>
      <c r="B890" s="5" t="s">
        <v>1785</v>
      </c>
      <c r="C890" s="9">
        <v>334440.81</v>
      </c>
      <c r="D890" s="8">
        <f t="shared" si="117"/>
        <v>5.6085819736975781E-4</v>
      </c>
      <c r="E890" s="32">
        <f t="shared" si="120"/>
        <v>2269841</v>
      </c>
      <c r="F890" s="10">
        <f t="shared" si="121"/>
        <v>4288801</v>
      </c>
      <c r="G890" s="10">
        <f t="shared" si="122"/>
        <v>565630</v>
      </c>
      <c r="H890" s="9">
        <f t="shared" si="123"/>
        <v>24669</v>
      </c>
      <c r="I890" s="9">
        <f t="shared" si="124"/>
        <v>100173</v>
      </c>
      <c r="J890" s="9">
        <f t="shared" si="125"/>
        <v>124842</v>
      </c>
      <c r="K890" s="9">
        <f t="shared" si="118"/>
        <v>-865652</v>
      </c>
      <c r="L890" s="9">
        <f t="shared" si="119"/>
        <v>169892</v>
      </c>
    </row>
    <row r="891" spans="1:12" x14ac:dyDescent="0.3">
      <c r="A891" s="29" t="s">
        <v>1786</v>
      </c>
      <c r="B891" s="5" t="s">
        <v>1787</v>
      </c>
      <c r="C891" s="9">
        <v>45014.34</v>
      </c>
      <c r="D891" s="8">
        <f t="shared" si="117"/>
        <v>7.5489177257372932E-5</v>
      </c>
      <c r="E891" s="32">
        <f t="shared" si="120"/>
        <v>305511</v>
      </c>
      <c r="F891" s="10">
        <f t="shared" si="121"/>
        <v>577255</v>
      </c>
      <c r="G891" s="10">
        <f t="shared" si="122"/>
        <v>76131</v>
      </c>
      <c r="H891" s="9">
        <f t="shared" si="123"/>
        <v>3320</v>
      </c>
      <c r="I891" s="9">
        <f t="shared" si="124"/>
        <v>13483</v>
      </c>
      <c r="J891" s="9">
        <f t="shared" si="125"/>
        <v>16803</v>
      </c>
      <c r="K891" s="9">
        <f t="shared" si="118"/>
        <v>-116513</v>
      </c>
      <c r="L891" s="9">
        <f t="shared" si="119"/>
        <v>22867</v>
      </c>
    </row>
    <row r="892" spans="1:12" x14ac:dyDescent="0.3">
      <c r="A892" s="29" t="s">
        <v>1788</v>
      </c>
      <c r="B892" s="5" t="s">
        <v>1789</v>
      </c>
      <c r="C892" s="9">
        <v>271929.83</v>
      </c>
      <c r="D892" s="8">
        <f t="shared" si="117"/>
        <v>4.560271046612544E-4</v>
      </c>
      <c r="E892" s="32">
        <f t="shared" si="120"/>
        <v>1845581</v>
      </c>
      <c r="F892" s="10">
        <f t="shared" si="121"/>
        <v>3487173</v>
      </c>
      <c r="G892" s="10">
        <f t="shared" si="122"/>
        <v>459907</v>
      </c>
      <c r="H892" s="9">
        <f t="shared" si="123"/>
        <v>20058</v>
      </c>
      <c r="I892" s="9">
        <f t="shared" si="124"/>
        <v>81450</v>
      </c>
      <c r="J892" s="9">
        <f t="shared" si="125"/>
        <v>101508</v>
      </c>
      <c r="K892" s="9">
        <f t="shared" si="118"/>
        <v>-703851</v>
      </c>
      <c r="L892" s="9">
        <f t="shared" si="119"/>
        <v>138137</v>
      </c>
    </row>
    <row r="893" spans="1:12" x14ac:dyDescent="0.3">
      <c r="A893" s="29" t="s">
        <v>1790</v>
      </c>
      <c r="B893" s="5" t="s">
        <v>1791</v>
      </c>
      <c r="C893" s="9">
        <v>8652.14</v>
      </c>
      <c r="D893" s="8">
        <f t="shared" si="117"/>
        <v>1.4509663589771761E-5</v>
      </c>
      <c r="E893" s="32">
        <f t="shared" si="120"/>
        <v>58722</v>
      </c>
      <c r="F893" s="10">
        <f t="shared" si="121"/>
        <v>110953</v>
      </c>
      <c r="G893" s="10">
        <f t="shared" si="122"/>
        <v>14633</v>
      </c>
      <c r="H893" s="9">
        <f t="shared" si="123"/>
        <v>638</v>
      </c>
      <c r="I893" s="9">
        <f t="shared" si="124"/>
        <v>2592</v>
      </c>
      <c r="J893" s="9">
        <f t="shared" si="125"/>
        <v>3230</v>
      </c>
      <c r="K893" s="9">
        <f t="shared" si="118"/>
        <v>-22395</v>
      </c>
      <c r="L893" s="9">
        <f t="shared" si="119"/>
        <v>4395</v>
      </c>
    </row>
    <row r="894" spans="1:12" x14ac:dyDescent="0.3">
      <c r="A894" s="29" t="s">
        <v>1792</v>
      </c>
      <c r="B894" s="5" t="s">
        <v>1793</v>
      </c>
      <c r="C894" s="9">
        <v>531723.68000000005</v>
      </c>
      <c r="D894" s="8">
        <f t="shared" si="117"/>
        <v>8.917021360629224E-4</v>
      </c>
      <c r="E894" s="32">
        <f t="shared" si="120"/>
        <v>3608795</v>
      </c>
      <c r="F894" s="10">
        <f t="shared" si="121"/>
        <v>6818716</v>
      </c>
      <c r="G894" s="10">
        <f t="shared" si="122"/>
        <v>899288</v>
      </c>
      <c r="H894" s="9">
        <f t="shared" si="123"/>
        <v>39221</v>
      </c>
      <c r="I894" s="9">
        <f t="shared" si="124"/>
        <v>159264</v>
      </c>
      <c r="J894" s="9">
        <f t="shared" si="125"/>
        <v>198485</v>
      </c>
      <c r="K894" s="9">
        <f t="shared" si="118"/>
        <v>-1376290</v>
      </c>
      <c r="L894" s="9">
        <f t="shared" si="119"/>
        <v>270109</v>
      </c>
    </row>
    <row r="895" spans="1:12" x14ac:dyDescent="0.3">
      <c r="A895" s="29" t="s">
        <v>1794</v>
      </c>
      <c r="B895" s="5" t="s">
        <v>1795</v>
      </c>
      <c r="C895" s="9">
        <v>1089.43</v>
      </c>
      <c r="D895" s="8">
        <f t="shared" si="117"/>
        <v>1.826977233910345E-6</v>
      </c>
      <c r="E895" s="32">
        <f t="shared" si="120"/>
        <v>7394</v>
      </c>
      <c r="F895" s="10">
        <f t="shared" si="121"/>
        <v>13971</v>
      </c>
      <c r="G895" s="10">
        <f t="shared" si="122"/>
        <v>1843</v>
      </c>
      <c r="H895" s="9">
        <f t="shared" si="123"/>
        <v>80</v>
      </c>
      <c r="I895" s="9">
        <f t="shared" si="124"/>
        <v>326</v>
      </c>
      <c r="J895" s="9">
        <f t="shared" si="125"/>
        <v>406</v>
      </c>
      <c r="K895" s="9">
        <f t="shared" si="118"/>
        <v>-2820</v>
      </c>
      <c r="L895" s="9">
        <f t="shared" si="119"/>
        <v>553</v>
      </c>
    </row>
    <row r="896" spans="1:12" x14ac:dyDescent="0.3">
      <c r="A896" s="29" t="s">
        <v>1796</v>
      </c>
      <c r="B896" s="5" t="s">
        <v>1797</v>
      </c>
      <c r="C896" s="9">
        <v>37285.08</v>
      </c>
      <c r="D896" s="8">
        <f t="shared" si="117"/>
        <v>6.2527186073934004E-5</v>
      </c>
      <c r="E896" s="32">
        <f t="shared" si="120"/>
        <v>253053</v>
      </c>
      <c r="F896" s="10">
        <f t="shared" si="121"/>
        <v>478136</v>
      </c>
      <c r="G896" s="10">
        <f t="shared" si="122"/>
        <v>63059</v>
      </c>
      <c r="H896" s="9">
        <f t="shared" si="123"/>
        <v>2750</v>
      </c>
      <c r="I896" s="9">
        <f t="shared" si="124"/>
        <v>11168</v>
      </c>
      <c r="J896" s="9">
        <f t="shared" si="125"/>
        <v>13918</v>
      </c>
      <c r="K896" s="9">
        <f t="shared" si="118"/>
        <v>-96507</v>
      </c>
      <c r="L896" s="9">
        <f t="shared" si="119"/>
        <v>18940</v>
      </c>
    </row>
    <row r="897" spans="1:12" x14ac:dyDescent="0.3">
      <c r="A897" s="29" t="s">
        <v>1798</v>
      </c>
      <c r="B897" s="5" t="s">
        <v>1799</v>
      </c>
      <c r="C897" s="9">
        <v>35832.589999999997</v>
      </c>
      <c r="D897" s="8">
        <f t="shared" si="117"/>
        <v>6.0091356178959161E-5</v>
      </c>
      <c r="E897" s="32">
        <f t="shared" si="120"/>
        <v>243195</v>
      </c>
      <c r="F897" s="10">
        <f t="shared" si="121"/>
        <v>459510</v>
      </c>
      <c r="G897" s="10">
        <f t="shared" si="122"/>
        <v>60603</v>
      </c>
      <c r="H897" s="9">
        <f t="shared" si="123"/>
        <v>2643</v>
      </c>
      <c r="I897" s="9">
        <f t="shared" si="124"/>
        <v>10733</v>
      </c>
      <c r="J897" s="9">
        <f t="shared" si="125"/>
        <v>13376</v>
      </c>
      <c r="K897" s="9">
        <f t="shared" si="118"/>
        <v>-92748</v>
      </c>
      <c r="L897" s="9">
        <f t="shared" si="119"/>
        <v>18203</v>
      </c>
    </row>
    <row r="898" spans="1:12" x14ac:dyDescent="0.3">
      <c r="A898" s="29" t="s">
        <v>1800</v>
      </c>
      <c r="B898" s="5" t="s">
        <v>1801</v>
      </c>
      <c r="C898" s="9">
        <v>51314.81</v>
      </c>
      <c r="D898" s="8">
        <f t="shared" si="117"/>
        <v>8.6055083513796114E-5</v>
      </c>
      <c r="E898" s="32">
        <f t="shared" si="120"/>
        <v>348272</v>
      </c>
      <c r="F898" s="10">
        <f t="shared" si="121"/>
        <v>658051</v>
      </c>
      <c r="G898" s="10">
        <f t="shared" si="122"/>
        <v>86787</v>
      </c>
      <c r="H898" s="9">
        <f t="shared" si="123"/>
        <v>3785</v>
      </c>
      <c r="I898" s="9">
        <f t="shared" si="124"/>
        <v>15370</v>
      </c>
      <c r="J898" s="9">
        <f t="shared" si="125"/>
        <v>19155</v>
      </c>
      <c r="K898" s="9">
        <f t="shared" si="118"/>
        <v>-132821</v>
      </c>
      <c r="L898" s="9">
        <f t="shared" si="119"/>
        <v>26067</v>
      </c>
    </row>
    <row r="899" spans="1:12" x14ac:dyDescent="0.3">
      <c r="A899" s="29" t="s">
        <v>1802</v>
      </c>
      <c r="B899" s="5" t="s">
        <v>1803</v>
      </c>
      <c r="C899" s="9">
        <v>8313.65</v>
      </c>
      <c r="D899" s="8">
        <f t="shared" si="117"/>
        <v>1.3942014889161064E-5</v>
      </c>
      <c r="E899" s="32">
        <f t="shared" si="120"/>
        <v>56425</v>
      </c>
      <c r="F899" s="10">
        <f t="shared" si="121"/>
        <v>106613</v>
      </c>
      <c r="G899" s="10">
        <f t="shared" si="122"/>
        <v>14061</v>
      </c>
      <c r="H899" s="9">
        <f t="shared" si="123"/>
        <v>613</v>
      </c>
      <c r="I899" s="9">
        <f t="shared" si="124"/>
        <v>2490</v>
      </c>
      <c r="J899" s="9">
        <f t="shared" si="125"/>
        <v>3103</v>
      </c>
      <c r="K899" s="9">
        <f t="shared" si="118"/>
        <v>-21519</v>
      </c>
      <c r="L899" s="9">
        <f t="shared" si="119"/>
        <v>4223</v>
      </c>
    </row>
    <row r="900" spans="1:12" x14ac:dyDescent="0.3">
      <c r="A900" s="29" t="s">
        <v>1804</v>
      </c>
      <c r="B900" s="5" t="s">
        <v>1805</v>
      </c>
      <c r="C900" s="9">
        <v>2305.5700000000002</v>
      </c>
      <c r="D900" s="8">
        <f t="shared" si="117"/>
        <v>3.8664475011581048E-6</v>
      </c>
      <c r="E900" s="32">
        <f t="shared" si="120"/>
        <v>15648</v>
      </c>
      <c r="F900" s="10">
        <f t="shared" si="121"/>
        <v>29566</v>
      </c>
      <c r="G900" s="10">
        <f t="shared" si="122"/>
        <v>3899</v>
      </c>
      <c r="H900" s="9">
        <f t="shared" si="123"/>
        <v>170</v>
      </c>
      <c r="I900" s="9">
        <f t="shared" si="124"/>
        <v>691</v>
      </c>
      <c r="J900" s="9">
        <f t="shared" si="125"/>
        <v>861</v>
      </c>
      <c r="K900" s="9">
        <f t="shared" si="118"/>
        <v>-5968</v>
      </c>
      <c r="L900" s="9">
        <f t="shared" si="119"/>
        <v>1171</v>
      </c>
    </row>
    <row r="901" spans="1:12" x14ac:dyDescent="0.3">
      <c r="A901" s="29" t="s">
        <v>1806</v>
      </c>
      <c r="B901" s="5" t="s">
        <v>1807</v>
      </c>
      <c r="C901" s="9">
        <v>2481.73</v>
      </c>
      <c r="D901" s="8">
        <f t="shared" si="117"/>
        <v>4.1618683262920243E-6</v>
      </c>
      <c r="E901" s="32">
        <f t="shared" si="120"/>
        <v>16843</v>
      </c>
      <c r="F901" s="10">
        <f t="shared" si="121"/>
        <v>31825</v>
      </c>
      <c r="G901" s="10">
        <f t="shared" si="122"/>
        <v>4197</v>
      </c>
      <c r="H901" s="9">
        <f t="shared" si="123"/>
        <v>183</v>
      </c>
      <c r="I901" s="9">
        <f t="shared" si="124"/>
        <v>743</v>
      </c>
      <c r="J901" s="9">
        <f t="shared" si="125"/>
        <v>926</v>
      </c>
      <c r="K901" s="9">
        <f t="shared" si="118"/>
        <v>-6424</v>
      </c>
      <c r="L901" s="9">
        <f t="shared" si="119"/>
        <v>1261</v>
      </c>
    </row>
    <row r="902" spans="1:12" x14ac:dyDescent="0.3">
      <c r="A902" s="29" t="s">
        <v>1808</v>
      </c>
      <c r="B902" s="5" t="s">
        <v>1809</v>
      </c>
      <c r="C902" s="9">
        <v>4820.3100000000004</v>
      </c>
      <c r="D902" s="8">
        <f t="shared" si="117"/>
        <v>8.0836736921053913E-6</v>
      </c>
      <c r="E902" s="32">
        <f t="shared" si="120"/>
        <v>32715</v>
      </c>
      <c r="F902" s="10">
        <f t="shared" si="121"/>
        <v>61815</v>
      </c>
      <c r="G902" s="10">
        <f t="shared" si="122"/>
        <v>8152</v>
      </c>
      <c r="H902" s="9">
        <f t="shared" si="123"/>
        <v>356</v>
      </c>
      <c r="I902" s="9">
        <f t="shared" si="124"/>
        <v>1444</v>
      </c>
      <c r="J902" s="9">
        <f t="shared" si="125"/>
        <v>1800</v>
      </c>
      <c r="K902" s="9">
        <f t="shared" si="118"/>
        <v>-12477</v>
      </c>
      <c r="L902" s="9">
        <f t="shared" si="119"/>
        <v>2449</v>
      </c>
    </row>
    <row r="903" spans="1:12" x14ac:dyDescent="0.3">
      <c r="A903" s="29" t="s">
        <v>1810</v>
      </c>
      <c r="B903" s="5" t="s">
        <v>1811</v>
      </c>
      <c r="C903" s="9">
        <v>1982.52</v>
      </c>
      <c r="D903" s="8">
        <f t="shared" si="117"/>
        <v>3.3246917248211791E-6</v>
      </c>
      <c r="E903" s="32">
        <f t="shared" si="120"/>
        <v>13455</v>
      </c>
      <c r="F903" s="10">
        <f t="shared" si="121"/>
        <v>25423</v>
      </c>
      <c r="G903" s="10">
        <f t="shared" si="122"/>
        <v>3353</v>
      </c>
      <c r="H903" s="9">
        <f t="shared" si="123"/>
        <v>146</v>
      </c>
      <c r="I903" s="9">
        <f t="shared" si="124"/>
        <v>594</v>
      </c>
      <c r="J903" s="9">
        <f t="shared" si="125"/>
        <v>740</v>
      </c>
      <c r="K903" s="9">
        <f t="shared" si="118"/>
        <v>-5131</v>
      </c>
      <c r="L903" s="9">
        <f t="shared" si="119"/>
        <v>1007</v>
      </c>
    </row>
    <row r="904" spans="1:12" x14ac:dyDescent="0.3">
      <c r="A904" s="29" t="s">
        <v>1812</v>
      </c>
      <c r="B904" s="5" t="s">
        <v>1813</v>
      </c>
      <c r="C904" s="9">
        <v>870.54</v>
      </c>
      <c r="D904" s="8">
        <f t="shared" ref="D904:D967" si="126">+C904/$C$2134</f>
        <v>1.4598980762493337E-6</v>
      </c>
      <c r="E904" s="32">
        <f t="shared" si="120"/>
        <v>5908</v>
      </c>
      <c r="F904" s="10">
        <f t="shared" si="121"/>
        <v>11164</v>
      </c>
      <c r="G904" s="10">
        <f t="shared" si="122"/>
        <v>1472</v>
      </c>
      <c r="H904" s="9">
        <f t="shared" si="123"/>
        <v>64</v>
      </c>
      <c r="I904" s="9">
        <f t="shared" si="124"/>
        <v>261</v>
      </c>
      <c r="J904" s="9">
        <f t="shared" si="125"/>
        <v>325</v>
      </c>
      <c r="K904" s="9">
        <f t="shared" ref="K904:K967" si="127">ROUND(D904*$K$7,0)</f>
        <v>-2253</v>
      </c>
      <c r="L904" s="9">
        <f t="shared" ref="L904:L967" si="128">ROUND(D904*$L$7,0)</f>
        <v>442</v>
      </c>
    </row>
    <row r="905" spans="1:12" x14ac:dyDescent="0.3">
      <c r="A905" s="29" t="s">
        <v>1814</v>
      </c>
      <c r="B905" s="5" t="s">
        <v>1815</v>
      </c>
      <c r="C905" s="9">
        <v>717.15</v>
      </c>
      <c r="D905" s="8">
        <f t="shared" si="126"/>
        <v>1.2026626064077581E-6</v>
      </c>
      <c r="E905" s="32">
        <f t="shared" ref="E905:E968" si="129">ROUND(D905*$E$7,0)</f>
        <v>4867</v>
      </c>
      <c r="F905" s="10">
        <f t="shared" ref="F905:F968" si="130">+ROUND(D905*$F$7,0)</f>
        <v>9197</v>
      </c>
      <c r="G905" s="10">
        <f t="shared" ref="G905:G968" si="131">+ROUND(D905*$G$7,0)</f>
        <v>1213</v>
      </c>
      <c r="H905" s="9">
        <f t="shared" ref="H905:H968" si="132">ROUND(D905*$H$7,0)</f>
        <v>53</v>
      </c>
      <c r="I905" s="9">
        <f t="shared" ref="I905:I968" si="133">ROUND(D905*$I$7,0)</f>
        <v>215</v>
      </c>
      <c r="J905" s="9">
        <f t="shared" ref="J905:J968" si="134">ROUND(SUM(H905:I905),0)</f>
        <v>268</v>
      </c>
      <c r="K905" s="9">
        <f t="shared" si="127"/>
        <v>-1856</v>
      </c>
      <c r="L905" s="9">
        <f t="shared" si="128"/>
        <v>364</v>
      </c>
    </row>
    <row r="906" spans="1:12" x14ac:dyDescent="0.3">
      <c r="A906" s="29" t="s">
        <v>1816</v>
      </c>
      <c r="B906" s="5" t="s">
        <v>1817</v>
      </c>
      <c r="C906" s="9">
        <v>303935.09000000003</v>
      </c>
      <c r="D906" s="8">
        <f t="shared" si="126"/>
        <v>5.097000174554508E-4</v>
      </c>
      <c r="E906" s="32">
        <f t="shared" si="129"/>
        <v>2062799</v>
      </c>
      <c r="F906" s="10">
        <f t="shared" si="130"/>
        <v>3897602</v>
      </c>
      <c r="G906" s="10">
        <f t="shared" si="131"/>
        <v>514036</v>
      </c>
      <c r="H906" s="9">
        <f t="shared" si="132"/>
        <v>22419</v>
      </c>
      <c r="I906" s="9">
        <f t="shared" si="133"/>
        <v>91036</v>
      </c>
      <c r="J906" s="9">
        <f t="shared" si="134"/>
        <v>113455</v>
      </c>
      <c r="K906" s="9">
        <f t="shared" si="127"/>
        <v>-786692</v>
      </c>
      <c r="L906" s="9">
        <f t="shared" si="128"/>
        <v>154395</v>
      </c>
    </row>
    <row r="907" spans="1:12" x14ac:dyDescent="0.3">
      <c r="A907" s="29" t="s">
        <v>1818</v>
      </c>
      <c r="B907" s="5" t="s">
        <v>1819</v>
      </c>
      <c r="C907" s="9">
        <v>397632.62</v>
      </c>
      <c r="D907" s="8">
        <f t="shared" si="126"/>
        <v>6.6683104394052234E-4</v>
      </c>
      <c r="E907" s="32">
        <f t="shared" si="129"/>
        <v>2698722</v>
      </c>
      <c r="F907" s="10">
        <f t="shared" si="130"/>
        <v>5099160</v>
      </c>
      <c r="G907" s="10">
        <f t="shared" si="131"/>
        <v>672504</v>
      </c>
      <c r="H907" s="9">
        <f t="shared" si="132"/>
        <v>29330</v>
      </c>
      <c r="I907" s="9">
        <f t="shared" si="133"/>
        <v>119101</v>
      </c>
      <c r="J907" s="9">
        <f t="shared" si="134"/>
        <v>148431</v>
      </c>
      <c r="K907" s="9">
        <f t="shared" si="127"/>
        <v>-1029215</v>
      </c>
      <c r="L907" s="9">
        <f t="shared" si="128"/>
        <v>201993</v>
      </c>
    </row>
    <row r="908" spans="1:12" x14ac:dyDescent="0.3">
      <c r="A908" s="29" t="s">
        <v>1820</v>
      </c>
      <c r="B908" s="5" t="s">
        <v>1821</v>
      </c>
      <c r="C908" s="9">
        <v>399121.03</v>
      </c>
      <c r="D908" s="8">
        <f t="shared" si="126"/>
        <v>6.6932711177849688E-4</v>
      </c>
      <c r="E908" s="32">
        <f t="shared" si="129"/>
        <v>2708824</v>
      </c>
      <c r="F908" s="10">
        <f t="shared" si="130"/>
        <v>5118247</v>
      </c>
      <c r="G908" s="10">
        <f t="shared" si="131"/>
        <v>675021</v>
      </c>
      <c r="H908" s="9">
        <f t="shared" si="132"/>
        <v>29440</v>
      </c>
      <c r="I908" s="9">
        <f t="shared" si="133"/>
        <v>119547</v>
      </c>
      <c r="J908" s="9">
        <f t="shared" si="134"/>
        <v>148987</v>
      </c>
      <c r="K908" s="9">
        <f t="shared" si="127"/>
        <v>-1033067</v>
      </c>
      <c r="L908" s="9">
        <f t="shared" si="128"/>
        <v>202749</v>
      </c>
    </row>
    <row r="909" spans="1:12" x14ac:dyDescent="0.3">
      <c r="A909" s="29" t="s">
        <v>1822</v>
      </c>
      <c r="B909" s="5" t="s">
        <v>1823</v>
      </c>
      <c r="C909" s="9">
        <v>720569.2</v>
      </c>
      <c r="D909" s="8">
        <f t="shared" si="126"/>
        <v>1.2083966146122192E-3</v>
      </c>
      <c r="E909" s="32">
        <f t="shared" si="129"/>
        <v>4890484</v>
      </c>
      <c r="F909" s="10">
        <f t="shared" si="130"/>
        <v>9240432</v>
      </c>
      <c r="G909" s="10">
        <f t="shared" si="131"/>
        <v>1218677</v>
      </c>
      <c r="H909" s="9">
        <f t="shared" si="132"/>
        <v>53150</v>
      </c>
      <c r="I909" s="9">
        <f t="shared" si="133"/>
        <v>215828</v>
      </c>
      <c r="J909" s="9">
        <f t="shared" si="134"/>
        <v>268978</v>
      </c>
      <c r="K909" s="9">
        <f t="shared" si="127"/>
        <v>-1865090</v>
      </c>
      <c r="L909" s="9">
        <f t="shared" si="128"/>
        <v>366040</v>
      </c>
    </row>
    <row r="910" spans="1:12" x14ac:dyDescent="0.3">
      <c r="A910" s="29" t="s">
        <v>1824</v>
      </c>
      <c r="B910" s="5" t="s">
        <v>1825</v>
      </c>
      <c r="C910" s="9">
        <v>11690.8</v>
      </c>
      <c r="D910" s="8">
        <f t="shared" si="126"/>
        <v>1.9605505123045133E-5</v>
      </c>
      <c r="E910" s="32">
        <f t="shared" si="129"/>
        <v>79345</v>
      </c>
      <c r="F910" s="10">
        <f t="shared" si="130"/>
        <v>149920</v>
      </c>
      <c r="G910" s="10">
        <f t="shared" si="131"/>
        <v>19772</v>
      </c>
      <c r="H910" s="9">
        <f t="shared" si="132"/>
        <v>862</v>
      </c>
      <c r="I910" s="9">
        <f t="shared" si="133"/>
        <v>3502</v>
      </c>
      <c r="J910" s="9">
        <f t="shared" si="134"/>
        <v>4364</v>
      </c>
      <c r="K910" s="9">
        <f t="shared" si="127"/>
        <v>-30260</v>
      </c>
      <c r="L910" s="9">
        <f t="shared" si="128"/>
        <v>5939</v>
      </c>
    </row>
    <row r="911" spans="1:12" x14ac:dyDescent="0.3">
      <c r="A911" s="29" t="s">
        <v>1826</v>
      </c>
      <c r="B911" s="5" t="s">
        <v>1827</v>
      </c>
      <c r="C911" s="9">
        <v>10302.91</v>
      </c>
      <c r="D911" s="8">
        <f t="shared" si="126"/>
        <v>1.7278009613309006E-5</v>
      </c>
      <c r="E911" s="32">
        <f t="shared" si="129"/>
        <v>69926</v>
      </c>
      <c r="F911" s="10">
        <f t="shared" si="130"/>
        <v>132122</v>
      </c>
      <c r="G911" s="10">
        <f t="shared" si="131"/>
        <v>17425</v>
      </c>
      <c r="H911" s="9">
        <f t="shared" si="132"/>
        <v>760</v>
      </c>
      <c r="I911" s="9">
        <f t="shared" si="133"/>
        <v>3086</v>
      </c>
      <c r="J911" s="9">
        <f t="shared" si="134"/>
        <v>3846</v>
      </c>
      <c r="K911" s="9">
        <f t="shared" si="127"/>
        <v>-26668</v>
      </c>
      <c r="L911" s="9">
        <f t="shared" si="128"/>
        <v>5234</v>
      </c>
    </row>
    <row r="912" spans="1:12" x14ac:dyDescent="0.3">
      <c r="A912" s="29" t="s">
        <v>1828</v>
      </c>
      <c r="B912" s="5" t="s">
        <v>1829</v>
      </c>
      <c r="C912" s="9">
        <v>222935.21</v>
      </c>
      <c r="D912" s="8">
        <f t="shared" si="126"/>
        <v>3.7386298643053879E-4</v>
      </c>
      <c r="E912" s="32">
        <f t="shared" si="129"/>
        <v>1513055</v>
      </c>
      <c r="F912" s="10">
        <f t="shared" si="130"/>
        <v>2858876</v>
      </c>
      <c r="G912" s="10">
        <f t="shared" si="131"/>
        <v>377044</v>
      </c>
      <c r="H912" s="9">
        <f t="shared" si="132"/>
        <v>16444</v>
      </c>
      <c r="I912" s="9">
        <f t="shared" si="133"/>
        <v>66775</v>
      </c>
      <c r="J912" s="9">
        <f t="shared" si="134"/>
        <v>83219</v>
      </c>
      <c r="K912" s="9">
        <f t="shared" si="127"/>
        <v>-577036</v>
      </c>
      <c r="L912" s="9">
        <f t="shared" si="128"/>
        <v>113248</v>
      </c>
    </row>
    <row r="913" spans="1:12" x14ac:dyDescent="0.3">
      <c r="A913" s="29" t="s">
        <v>1830</v>
      </c>
      <c r="B913" s="5" t="s">
        <v>1831</v>
      </c>
      <c r="C913" s="9">
        <v>13653.42</v>
      </c>
      <c r="D913" s="8">
        <f t="shared" si="126"/>
        <v>2.2896824490803615E-5</v>
      </c>
      <c r="E913" s="32">
        <f t="shared" si="129"/>
        <v>92665</v>
      </c>
      <c r="F913" s="10">
        <f t="shared" si="130"/>
        <v>175089</v>
      </c>
      <c r="G913" s="10">
        <f t="shared" si="131"/>
        <v>23092</v>
      </c>
      <c r="H913" s="9">
        <f t="shared" si="132"/>
        <v>1007</v>
      </c>
      <c r="I913" s="9">
        <f t="shared" si="133"/>
        <v>4090</v>
      </c>
      <c r="J913" s="9">
        <f t="shared" si="134"/>
        <v>5097</v>
      </c>
      <c r="K913" s="9">
        <f t="shared" si="127"/>
        <v>-35340</v>
      </c>
      <c r="L913" s="9">
        <f t="shared" si="128"/>
        <v>6936</v>
      </c>
    </row>
    <row r="914" spans="1:12" x14ac:dyDescent="0.3">
      <c r="A914" s="29" t="s">
        <v>1832</v>
      </c>
      <c r="B914" s="5" t="s">
        <v>1833</v>
      </c>
      <c r="C914" s="9">
        <v>10883.16</v>
      </c>
      <c r="D914" s="8">
        <f t="shared" si="126"/>
        <v>1.8251090527159809E-5</v>
      </c>
      <c r="E914" s="32">
        <f t="shared" si="129"/>
        <v>73864</v>
      </c>
      <c r="F914" s="10">
        <f t="shared" si="130"/>
        <v>139563</v>
      </c>
      <c r="G914" s="10">
        <f t="shared" si="131"/>
        <v>18406</v>
      </c>
      <c r="H914" s="9">
        <f t="shared" si="132"/>
        <v>803</v>
      </c>
      <c r="I914" s="9">
        <f t="shared" si="133"/>
        <v>3260</v>
      </c>
      <c r="J914" s="9">
        <f t="shared" si="134"/>
        <v>4063</v>
      </c>
      <c r="K914" s="9">
        <f t="shared" si="127"/>
        <v>-28169</v>
      </c>
      <c r="L914" s="9">
        <f t="shared" si="128"/>
        <v>5529</v>
      </c>
    </row>
    <row r="915" spans="1:12" x14ac:dyDescent="0.3">
      <c r="A915" s="29" t="s">
        <v>1834</v>
      </c>
      <c r="B915" s="5" t="s">
        <v>1835</v>
      </c>
      <c r="C915" s="9">
        <v>31417.66</v>
      </c>
      <c r="D915" s="8">
        <f t="shared" si="126"/>
        <v>5.2687505909269696E-5</v>
      </c>
      <c r="E915" s="32">
        <f t="shared" si="129"/>
        <v>213231</v>
      </c>
      <c r="F915" s="10">
        <f t="shared" si="130"/>
        <v>402894</v>
      </c>
      <c r="G915" s="10">
        <f t="shared" si="131"/>
        <v>53136</v>
      </c>
      <c r="H915" s="9">
        <f t="shared" si="132"/>
        <v>2317</v>
      </c>
      <c r="I915" s="9">
        <f t="shared" si="133"/>
        <v>9410</v>
      </c>
      <c r="J915" s="9">
        <f t="shared" si="134"/>
        <v>11727</v>
      </c>
      <c r="K915" s="9">
        <f t="shared" si="127"/>
        <v>-81320</v>
      </c>
      <c r="L915" s="9">
        <f t="shared" si="128"/>
        <v>15960</v>
      </c>
    </row>
    <row r="916" spans="1:12" x14ac:dyDescent="0.3">
      <c r="A916" s="29" t="s">
        <v>1836</v>
      </c>
      <c r="B916" s="5" t="s">
        <v>1837</v>
      </c>
      <c r="C916" s="9">
        <v>1559.04</v>
      </c>
      <c r="D916" s="8">
        <f t="shared" si="126"/>
        <v>2.6145145505040106E-6</v>
      </c>
      <c r="E916" s="32">
        <f t="shared" si="129"/>
        <v>10581</v>
      </c>
      <c r="F916" s="10">
        <f t="shared" si="130"/>
        <v>19993</v>
      </c>
      <c r="G916" s="10">
        <f t="shared" si="131"/>
        <v>2637</v>
      </c>
      <c r="H916" s="9">
        <f t="shared" si="132"/>
        <v>115</v>
      </c>
      <c r="I916" s="9">
        <f t="shared" si="133"/>
        <v>467</v>
      </c>
      <c r="J916" s="9">
        <f t="shared" si="134"/>
        <v>582</v>
      </c>
      <c r="K916" s="9">
        <f t="shared" si="127"/>
        <v>-4035</v>
      </c>
      <c r="L916" s="9">
        <f t="shared" si="128"/>
        <v>792</v>
      </c>
    </row>
    <row r="917" spans="1:12" x14ac:dyDescent="0.3">
      <c r="A917" s="29" t="s">
        <v>1838</v>
      </c>
      <c r="B917" s="5" t="s">
        <v>1839</v>
      </c>
      <c r="C917" s="9">
        <v>7158.16</v>
      </c>
      <c r="D917" s="8">
        <f t="shared" si="126"/>
        <v>1.2004254845825501E-5</v>
      </c>
      <c r="E917" s="32">
        <f t="shared" si="129"/>
        <v>48582</v>
      </c>
      <c r="F917" s="10">
        <f t="shared" si="130"/>
        <v>91795</v>
      </c>
      <c r="G917" s="10">
        <f t="shared" si="131"/>
        <v>12106</v>
      </c>
      <c r="H917" s="9">
        <f t="shared" si="132"/>
        <v>528</v>
      </c>
      <c r="I917" s="9">
        <f t="shared" si="133"/>
        <v>2144</v>
      </c>
      <c r="J917" s="9">
        <f t="shared" si="134"/>
        <v>2672</v>
      </c>
      <c r="K917" s="9">
        <f t="shared" si="127"/>
        <v>-18528</v>
      </c>
      <c r="L917" s="9">
        <f t="shared" si="128"/>
        <v>3636</v>
      </c>
    </row>
    <row r="918" spans="1:12" x14ac:dyDescent="0.3">
      <c r="A918" s="29" t="s">
        <v>1840</v>
      </c>
      <c r="B918" s="5" t="s">
        <v>1841</v>
      </c>
      <c r="C918" s="9">
        <v>10019.81</v>
      </c>
      <c r="D918" s="8">
        <f t="shared" si="126"/>
        <v>1.6803250101527601E-5</v>
      </c>
      <c r="E918" s="32">
        <f t="shared" si="129"/>
        <v>68004</v>
      </c>
      <c r="F918" s="10">
        <f t="shared" si="130"/>
        <v>128492</v>
      </c>
      <c r="G918" s="10">
        <f t="shared" si="131"/>
        <v>16946</v>
      </c>
      <c r="H918" s="9">
        <f t="shared" si="132"/>
        <v>739</v>
      </c>
      <c r="I918" s="9">
        <f t="shared" si="133"/>
        <v>3001</v>
      </c>
      <c r="J918" s="9">
        <f t="shared" si="134"/>
        <v>3740</v>
      </c>
      <c r="K918" s="9">
        <f t="shared" si="127"/>
        <v>-25935</v>
      </c>
      <c r="L918" s="9">
        <f t="shared" si="128"/>
        <v>5090</v>
      </c>
    </row>
    <row r="919" spans="1:12" x14ac:dyDescent="0.3">
      <c r="A919" s="29" t="s">
        <v>1842</v>
      </c>
      <c r="B919" s="5" t="s">
        <v>1843</v>
      </c>
      <c r="C919" s="9">
        <v>3091.64</v>
      </c>
      <c r="D919" s="8">
        <f t="shared" si="126"/>
        <v>5.1846891451920533E-6</v>
      </c>
      <c r="E919" s="32">
        <f t="shared" si="129"/>
        <v>20983</v>
      </c>
      <c r="F919" s="10">
        <f t="shared" si="130"/>
        <v>39647</v>
      </c>
      <c r="G919" s="10">
        <f t="shared" si="131"/>
        <v>5229</v>
      </c>
      <c r="H919" s="9">
        <f t="shared" si="132"/>
        <v>228</v>
      </c>
      <c r="I919" s="9">
        <f t="shared" si="133"/>
        <v>926</v>
      </c>
      <c r="J919" s="9">
        <f t="shared" si="134"/>
        <v>1154</v>
      </c>
      <c r="K919" s="9">
        <f t="shared" si="127"/>
        <v>-8002</v>
      </c>
      <c r="L919" s="9">
        <f t="shared" si="128"/>
        <v>1571</v>
      </c>
    </row>
    <row r="920" spans="1:12" x14ac:dyDescent="0.3">
      <c r="A920" s="29" t="s">
        <v>1844</v>
      </c>
      <c r="B920" s="5" t="s">
        <v>1845</v>
      </c>
      <c r="C920" s="9">
        <v>1606.18</v>
      </c>
      <c r="D920" s="8">
        <f t="shared" si="126"/>
        <v>2.6935684656766546E-6</v>
      </c>
      <c r="E920" s="32">
        <f t="shared" si="129"/>
        <v>10901</v>
      </c>
      <c r="F920" s="10">
        <f t="shared" si="130"/>
        <v>20597</v>
      </c>
      <c r="G920" s="10">
        <f t="shared" si="131"/>
        <v>2716</v>
      </c>
      <c r="H920" s="9">
        <f t="shared" si="132"/>
        <v>118</v>
      </c>
      <c r="I920" s="9">
        <f t="shared" si="133"/>
        <v>481</v>
      </c>
      <c r="J920" s="9">
        <f t="shared" si="134"/>
        <v>599</v>
      </c>
      <c r="K920" s="9">
        <f t="shared" si="127"/>
        <v>-4157</v>
      </c>
      <c r="L920" s="9">
        <f t="shared" si="128"/>
        <v>816</v>
      </c>
    </row>
    <row r="921" spans="1:12" x14ac:dyDescent="0.3">
      <c r="A921" s="29" t="s">
        <v>1846</v>
      </c>
      <c r="B921" s="5" t="s">
        <v>1847</v>
      </c>
      <c r="C921" s="9">
        <v>85180.160000000003</v>
      </c>
      <c r="D921" s="8">
        <f t="shared" si="126"/>
        <v>1.428473725717491E-4</v>
      </c>
      <c r="E921" s="32">
        <f t="shared" si="129"/>
        <v>578115</v>
      </c>
      <c r="F921" s="10">
        <f t="shared" si="130"/>
        <v>1092333</v>
      </c>
      <c r="G921" s="10">
        <f t="shared" si="131"/>
        <v>144063</v>
      </c>
      <c r="H921" s="9">
        <f t="shared" si="132"/>
        <v>6283</v>
      </c>
      <c r="I921" s="9">
        <f t="shared" si="133"/>
        <v>25514</v>
      </c>
      <c r="J921" s="9">
        <f t="shared" si="134"/>
        <v>31797</v>
      </c>
      <c r="K921" s="9">
        <f t="shared" si="127"/>
        <v>-220477</v>
      </c>
      <c r="L921" s="9">
        <f t="shared" si="128"/>
        <v>43270</v>
      </c>
    </row>
    <row r="922" spans="1:12" x14ac:dyDescent="0.3">
      <c r="A922" s="29" t="s">
        <v>1848</v>
      </c>
      <c r="B922" s="5" t="s">
        <v>1849</v>
      </c>
      <c r="C922" s="9">
        <v>966301.29</v>
      </c>
      <c r="D922" s="8">
        <f t="shared" si="126"/>
        <v>1.6204900341721801E-3</v>
      </c>
      <c r="E922" s="32">
        <f t="shared" si="129"/>
        <v>6558261</v>
      </c>
      <c r="F922" s="10">
        <f t="shared" si="130"/>
        <v>12391651</v>
      </c>
      <c r="G922" s="10">
        <f t="shared" si="131"/>
        <v>1634276</v>
      </c>
      <c r="H922" s="9">
        <f t="shared" si="132"/>
        <v>71276</v>
      </c>
      <c r="I922" s="9">
        <f t="shared" si="133"/>
        <v>289431</v>
      </c>
      <c r="J922" s="9">
        <f t="shared" si="134"/>
        <v>360707</v>
      </c>
      <c r="K922" s="9">
        <f t="shared" si="127"/>
        <v>-2501132</v>
      </c>
      <c r="L922" s="9">
        <f t="shared" si="128"/>
        <v>490869</v>
      </c>
    </row>
    <row r="923" spans="1:12" x14ac:dyDescent="0.3">
      <c r="A923" s="29" t="s">
        <v>1850</v>
      </c>
      <c r="B923" s="5" t="s">
        <v>1851</v>
      </c>
      <c r="C923" s="9">
        <v>423808.51</v>
      </c>
      <c r="D923" s="8">
        <f t="shared" si="126"/>
        <v>7.1072808652916186E-4</v>
      </c>
      <c r="E923" s="32">
        <f t="shared" si="129"/>
        <v>2876377</v>
      </c>
      <c r="F923" s="10">
        <f t="shared" si="130"/>
        <v>5434834</v>
      </c>
      <c r="G923" s="10">
        <f t="shared" si="131"/>
        <v>716775</v>
      </c>
      <c r="H923" s="9">
        <f t="shared" si="132"/>
        <v>31261</v>
      </c>
      <c r="I923" s="9">
        <f t="shared" si="133"/>
        <v>126941</v>
      </c>
      <c r="J923" s="9">
        <f t="shared" si="134"/>
        <v>158202</v>
      </c>
      <c r="K923" s="9">
        <f t="shared" si="127"/>
        <v>-1096967</v>
      </c>
      <c r="L923" s="9">
        <f t="shared" si="128"/>
        <v>215290</v>
      </c>
    </row>
    <row r="924" spans="1:12" x14ac:dyDescent="0.3">
      <c r="A924" s="29" t="s">
        <v>1852</v>
      </c>
      <c r="B924" s="5" t="s">
        <v>1853</v>
      </c>
      <c r="C924" s="9">
        <v>120394.11</v>
      </c>
      <c r="D924" s="8">
        <f t="shared" si="126"/>
        <v>2.0190126769677519E-4</v>
      </c>
      <c r="E924" s="32">
        <f t="shared" si="129"/>
        <v>817112</v>
      </c>
      <c r="F924" s="10">
        <f t="shared" si="130"/>
        <v>1543910</v>
      </c>
      <c r="G924" s="10">
        <f t="shared" si="131"/>
        <v>203619</v>
      </c>
      <c r="H924" s="9">
        <f t="shared" si="132"/>
        <v>8880</v>
      </c>
      <c r="I924" s="9">
        <f t="shared" si="133"/>
        <v>36061</v>
      </c>
      <c r="J924" s="9">
        <f t="shared" si="134"/>
        <v>44941</v>
      </c>
      <c r="K924" s="9">
        <f t="shared" si="127"/>
        <v>-311623</v>
      </c>
      <c r="L924" s="9">
        <f t="shared" si="128"/>
        <v>61159</v>
      </c>
    </row>
    <row r="925" spans="1:12" x14ac:dyDescent="0.3">
      <c r="A925" s="29" t="s">
        <v>1854</v>
      </c>
      <c r="B925" s="5" t="s">
        <v>1855</v>
      </c>
      <c r="C925" s="9">
        <v>12101.45</v>
      </c>
      <c r="D925" s="8">
        <f t="shared" si="126"/>
        <v>2.0294166350572635E-5</v>
      </c>
      <c r="E925" s="32">
        <f t="shared" si="129"/>
        <v>82132</v>
      </c>
      <c r="F925" s="10">
        <f t="shared" si="130"/>
        <v>155187</v>
      </c>
      <c r="G925" s="10">
        <f t="shared" si="131"/>
        <v>20467</v>
      </c>
      <c r="H925" s="9">
        <f t="shared" si="132"/>
        <v>893</v>
      </c>
      <c r="I925" s="9">
        <f t="shared" si="133"/>
        <v>3625</v>
      </c>
      <c r="J925" s="9">
        <f t="shared" si="134"/>
        <v>4518</v>
      </c>
      <c r="K925" s="9">
        <f t="shared" si="127"/>
        <v>-31323</v>
      </c>
      <c r="L925" s="9">
        <f t="shared" si="128"/>
        <v>6147</v>
      </c>
    </row>
    <row r="926" spans="1:12" x14ac:dyDescent="0.3">
      <c r="A926" s="29" t="s">
        <v>1856</v>
      </c>
      <c r="B926" s="5" t="s">
        <v>1857</v>
      </c>
      <c r="C926" s="9">
        <v>207210.99</v>
      </c>
      <c r="D926" s="8">
        <f t="shared" si="126"/>
        <v>3.4749342440177353E-4</v>
      </c>
      <c r="E926" s="32">
        <f t="shared" si="129"/>
        <v>1406336</v>
      </c>
      <c r="F926" s="10">
        <f t="shared" si="130"/>
        <v>2657231</v>
      </c>
      <c r="G926" s="10">
        <f t="shared" si="131"/>
        <v>350450</v>
      </c>
      <c r="H926" s="9">
        <f t="shared" si="132"/>
        <v>15284</v>
      </c>
      <c r="I926" s="9">
        <f t="shared" si="133"/>
        <v>62065</v>
      </c>
      <c r="J926" s="9">
        <f t="shared" si="134"/>
        <v>77349</v>
      </c>
      <c r="K926" s="9">
        <f t="shared" si="127"/>
        <v>-536336</v>
      </c>
      <c r="L926" s="9">
        <f t="shared" si="128"/>
        <v>105261</v>
      </c>
    </row>
    <row r="927" spans="1:12" x14ac:dyDescent="0.3">
      <c r="A927" s="29" t="s">
        <v>1858</v>
      </c>
      <c r="B927" s="5" t="s">
        <v>1859</v>
      </c>
      <c r="C927" s="9">
        <v>9746.0300000000007</v>
      </c>
      <c r="D927" s="8">
        <f t="shared" si="126"/>
        <v>1.6344120256471036E-5</v>
      </c>
      <c r="E927" s="32">
        <f t="shared" si="129"/>
        <v>66146</v>
      </c>
      <c r="F927" s="10">
        <f t="shared" si="130"/>
        <v>124981</v>
      </c>
      <c r="G927" s="10">
        <f t="shared" si="131"/>
        <v>16483</v>
      </c>
      <c r="H927" s="9">
        <f t="shared" si="132"/>
        <v>719</v>
      </c>
      <c r="I927" s="9">
        <f t="shared" si="133"/>
        <v>2919</v>
      </c>
      <c r="J927" s="9">
        <f t="shared" si="134"/>
        <v>3638</v>
      </c>
      <c r="K927" s="9">
        <f t="shared" si="127"/>
        <v>-25226</v>
      </c>
      <c r="L927" s="9">
        <f t="shared" si="128"/>
        <v>4951</v>
      </c>
    </row>
    <row r="928" spans="1:12" x14ac:dyDescent="0.3">
      <c r="A928" s="29" t="s">
        <v>1860</v>
      </c>
      <c r="B928" s="5" t="s">
        <v>1861</v>
      </c>
      <c r="C928" s="9">
        <v>579299.35</v>
      </c>
      <c r="D928" s="8">
        <f t="shared" si="126"/>
        <v>9.7148667107483798E-4</v>
      </c>
      <c r="E928" s="32">
        <f t="shared" si="129"/>
        <v>3931689</v>
      </c>
      <c r="F928" s="10">
        <f t="shared" si="130"/>
        <v>7428817</v>
      </c>
      <c r="G928" s="10">
        <f t="shared" si="131"/>
        <v>979752</v>
      </c>
      <c r="H928" s="9">
        <f t="shared" si="132"/>
        <v>42730</v>
      </c>
      <c r="I928" s="9">
        <f t="shared" si="133"/>
        <v>173514</v>
      </c>
      <c r="J928" s="9">
        <f t="shared" si="134"/>
        <v>216244</v>
      </c>
      <c r="K928" s="9">
        <f t="shared" si="127"/>
        <v>-1499433</v>
      </c>
      <c r="L928" s="9">
        <f t="shared" si="128"/>
        <v>294277</v>
      </c>
    </row>
    <row r="929" spans="1:12" x14ac:dyDescent="0.3">
      <c r="A929" s="29" t="s">
        <v>1862</v>
      </c>
      <c r="B929" s="5" t="s">
        <v>1863</v>
      </c>
      <c r="C929" s="9">
        <v>7285.88</v>
      </c>
      <c r="D929" s="8">
        <f t="shared" si="126"/>
        <v>1.2218441652059062E-5</v>
      </c>
      <c r="E929" s="32">
        <f t="shared" si="129"/>
        <v>49449</v>
      </c>
      <c r="F929" s="10">
        <f t="shared" si="130"/>
        <v>93433</v>
      </c>
      <c r="G929" s="10">
        <f t="shared" si="131"/>
        <v>12322</v>
      </c>
      <c r="H929" s="9">
        <f t="shared" si="132"/>
        <v>537</v>
      </c>
      <c r="I929" s="9">
        <f t="shared" si="133"/>
        <v>2182</v>
      </c>
      <c r="J929" s="9">
        <f t="shared" si="134"/>
        <v>2719</v>
      </c>
      <c r="K929" s="9">
        <f t="shared" si="127"/>
        <v>-18858</v>
      </c>
      <c r="L929" s="9">
        <f t="shared" si="128"/>
        <v>3701</v>
      </c>
    </row>
    <row r="930" spans="1:12" x14ac:dyDescent="0.3">
      <c r="A930" s="29" t="s">
        <v>1864</v>
      </c>
      <c r="B930" s="5" t="s">
        <v>1865</v>
      </c>
      <c r="C930" s="9">
        <v>23618.53</v>
      </c>
      <c r="D930" s="8">
        <f t="shared" si="126"/>
        <v>3.960834253548048E-5</v>
      </c>
      <c r="E930" s="32">
        <f t="shared" si="129"/>
        <v>160298</v>
      </c>
      <c r="F930" s="10">
        <f t="shared" si="130"/>
        <v>302879</v>
      </c>
      <c r="G930" s="10">
        <f t="shared" si="131"/>
        <v>39945</v>
      </c>
      <c r="H930" s="9">
        <f t="shared" si="132"/>
        <v>1742</v>
      </c>
      <c r="I930" s="9">
        <f t="shared" si="133"/>
        <v>7074</v>
      </c>
      <c r="J930" s="9">
        <f t="shared" si="134"/>
        <v>8816</v>
      </c>
      <c r="K930" s="9">
        <f t="shared" si="127"/>
        <v>-61133</v>
      </c>
      <c r="L930" s="9">
        <f t="shared" si="128"/>
        <v>11998</v>
      </c>
    </row>
    <row r="931" spans="1:12" x14ac:dyDescent="0.3">
      <c r="A931" s="29" t="s">
        <v>1866</v>
      </c>
      <c r="B931" s="5" t="s">
        <v>1867</v>
      </c>
      <c r="C931" s="9">
        <v>48743.199999999997</v>
      </c>
      <c r="D931" s="8">
        <f t="shared" si="126"/>
        <v>8.1742486169775679E-5</v>
      </c>
      <c r="E931" s="32">
        <f t="shared" si="129"/>
        <v>330819</v>
      </c>
      <c r="F931" s="10">
        <f t="shared" si="130"/>
        <v>625073</v>
      </c>
      <c r="G931" s="10">
        <f t="shared" si="131"/>
        <v>82438</v>
      </c>
      <c r="H931" s="9">
        <f t="shared" si="132"/>
        <v>3595</v>
      </c>
      <c r="I931" s="9">
        <f t="shared" si="133"/>
        <v>14600</v>
      </c>
      <c r="J931" s="9">
        <f t="shared" si="134"/>
        <v>18195</v>
      </c>
      <c r="K931" s="9">
        <f t="shared" si="127"/>
        <v>-126165</v>
      </c>
      <c r="L931" s="9">
        <f t="shared" si="128"/>
        <v>24761</v>
      </c>
    </row>
    <row r="932" spans="1:12" x14ac:dyDescent="0.3">
      <c r="A932" s="29" t="s">
        <v>1868</v>
      </c>
      <c r="B932" s="5" t="s">
        <v>1869</v>
      </c>
      <c r="C932" s="9">
        <v>7530.81</v>
      </c>
      <c r="D932" s="8">
        <f t="shared" si="126"/>
        <v>1.2629189964389053E-5</v>
      </c>
      <c r="E932" s="32">
        <f t="shared" si="129"/>
        <v>51111</v>
      </c>
      <c r="F932" s="10">
        <f t="shared" si="130"/>
        <v>96574</v>
      </c>
      <c r="G932" s="10">
        <f t="shared" si="131"/>
        <v>12737</v>
      </c>
      <c r="H932" s="9">
        <f t="shared" si="132"/>
        <v>555</v>
      </c>
      <c r="I932" s="9">
        <f t="shared" si="133"/>
        <v>2256</v>
      </c>
      <c r="J932" s="9">
        <f t="shared" si="134"/>
        <v>2811</v>
      </c>
      <c r="K932" s="9">
        <f t="shared" si="127"/>
        <v>-19492</v>
      </c>
      <c r="L932" s="9">
        <f t="shared" si="128"/>
        <v>3826</v>
      </c>
    </row>
    <row r="933" spans="1:12" x14ac:dyDescent="0.3">
      <c r="A933" s="29" t="s">
        <v>1870</v>
      </c>
      <c r="B933" s="5" t="s">
        <v>1871</v>
      </c>
      <c r="C933" s="9">
        <v>8729.5400000000009</v>
      </c>
      <c r="D933" s="8">
        <f t="shared" si="126"/>
        <v>1.4639463611714121E-5</v>
      </c>
      <c r="E933" s="32">
        <f t="shared" si="129"/>
        <v>59247</v>
      </c>
      <c r="F933" s="10">
        <f t="shared" si="130"/>
        <v>111946</v>
      </c>
      <c r="G933" s="10">
        <f t="shared" si="131"/>
        <v>14764</v>
      </c>
      <c r="H933" s="9">
        <f t="shared" si="132"/>
        <v>644</v>
      </c>
      <c r="I933" s="9">
        <f t="shared" si="133"/>
        <v>2615</v>
      </c>
      <c r="J933" s="9">
        <f t="shared" si="134"/>
        <v>3259</v>
      </c>
      <c r="K933" s="9">
        <f t="shared" si="127"/>
        <v>-22595</v>
      </c>
      <c r="L933" s="9">
        <f t="shared" si="128"/>
        <v>4435</v>
      </c>
    </row>
    <row r="934" spans="1:12" x14ac:dyDescent="0.3">
      <c r="A934" s="29" t="s">
        <v>1872</v>
      </c>
      <c r="B934" s="5" t="s">
        <v>1873</v>
      </c>
      <c r="C934" s="9">
        <v>3752.42</v>
      </c>
      <c r="D934" s="8">
        <f t="shared" si="126"/>
        <v>6.2928190999603982E-6</v>
      </c>
      <c r="E934" s="32">
        <f t="shared" si="129"/>
        <v>25468</v>
      </c>
      <c r="F934" s="10">
        <f t="shared" si="130"/>
        <v>48120</v>
      </c>
      <c r="G934" s="10">
        <f t="shared" si="131"/>
        <v>6346</v>
      </c>
      <c r="H934" s="9">
        <f t="shared" si="132"/>
        <v>277</v>
      </c>
      <c r="I934" s="9">
        <f t="shared" si="133"/>
        <v>1124</v>
      </c>
      <c r="J934" s="9">
        <f t="shared" si="134"/>
        <v>1401</v>
      </c>
      <c r="K934" s="9">
        <f t="shared" si="127"/>
        <v>-9713</v>
      </c>
      <c r="L934" s="9">
        <f t="shared" si="128"/>
        <v>1906</v>
      </c>
    </row>
    <row r="935" spans="1:12" x14ac:dyDescent="0.3">
      <c r="A935" s="29" t="s">
        <v>1874</v>
      </c>
      <c r="B935" s="5" t="s">
        <v>1875</v>
      </c>
      <c r="C935" s="9">
        <v>2377.0700000000002</v>
      </c>
      <c r="D935" s="8">
        <f t="shared" si="126"/>
        <v>3.9863532061823742E-6</v>
      </c>
      <c r="E935" s="32">
        <f t="shared" si="129"/>
        <v>16133</v>
      </c>
      <c r="F935" s="10">
        <f t="shared" si="130"/>
        <v>30483</v>
      </c>
      <c r="G935" s="10">
        <f t="shared" si="131"/>
        <v>4020</v>
      </c>
      <c r="H935" s="9">
        <f t="shared" si="132"/>
        <v>175</v>
      </c>
      <c r="I935" s="9">
        <f t="shared" si="133"/>
        <v>712</v>
      </c>
      <c r="J935" s="9">
        <f t="shared" si="134"/>
        <v>887</v>
      </c>
      <c r="K935" s="9">
        <f t="shared" si="127"/>
        <v>-6153</v>
      </c>
      <c r="L935" s="9">
        <f t="shared" si="128"/>
        <v>1208</v>
      </c>
    </row>
    <row r="936" spans="1:12" x14ac:dyDescent="0.3">
      <c r="A936" s="29" t="s">
        <v>1876</v>
      </c>
      <c r="B936" s="5" t="s">
        <v>1877</v>
      </c>
      <c r="C936" s="9">
        <v>1158.74</v>
      </c>
      <c r="D936" s="8">
        <f t="shared" si="126"/>
        <v>1.9432103026548498E-6</v>
      </c>
      <c r="E936" s="32">
        <f t="shared" si="129"/>
        <v>7864</v>
      </c>
      <c r="F936" s="10">
        <f t="shared" si="130"/>
        <v>14859</v>
      </c>
      <c r="G936" s="10">
        <f t="shared" si="131"/>
        <v>1960</v>
      </c>
      <c r="H936" s="9">
        <f t="shared" si="132"/>
        <v>85</v>
      </c>
      <c r="I936" s="9">
        <f t="shared" si="133"/>
        <v>347</v>
      </c>
      <c r="J936" s="9">
        <f t="shared" si="134"/>
        <v>432</v>
      </c>
      <c r="K936" s="9">
        <f t="shared" si="127"/>
        <v>-2999</v>
      </c>
      <c r="L936" s="9">
        <f t="shared" si="128"/>
        <v>589</v>
      </c>
    </row>
    <row r="937" spans="1:12" x14ac:dyDescent="0.3">
      <c r="A937" s="29" t="s">
        <v>1878</v>
      </c>
      <c r="B937" s="5" t="s">
        <v>1879</v>
      </c>
      <c r="C937" s="9">
        <v>870.72</v>
      </c>
      <c r="D937" s="8">
        <f t="shared" si="126"/>
        <v>1.4601999367654789E-6</v>
      </c>
      <c r="E937" s="32">
        <f t="shared" si="129"/>
        <v>5910</v>
      </c>
      <c r="F937" s="10">
        <f t="shared" si="130"/>
        <v>11166</v>
      </c>
      <c r="G937" s="10">
        <f t="shared" si="131"/>
        <v>1473</v>
      </c>
      <c r="H937" s="9">
        <f t="shared" si="132"/>
        <v>64</v>
      </c>
      <c r="I937" s="9">
        <f t="shared" si="133"/>
        <v>261</v>
      </c>
      <c r="J937" s="9">
        <f t="shared" si="134"/>
        <v>325</v>
      </c>
      <c r="K937" s="9">
        <f t="shared" si="127"/>
        <v>-2254</v>
      </c>
      <c r="L937" s="9">
        <f t="shared" si="128"/>
        <v>442</v>
      </c>
    </row>
    <row r="938" spans="1:12" x14ac:dyDescent="0.3">
      <c r="A938" s="29" t="s">
        <v>1880</v>
      </c>
      <c r="B938" s="5" t="s">
        <v>1881</v>
      </c>
      <c r="C938" s="9">
        <v>759.06</v>
      </c>
      <c r="D938" s="8">
        <f t="shared" si="126"/>
        <v>1.2729457965835219E-6</v>
      </c>
      <c r="E938" s="32">
        <f t="shared" si="129"/>
        <v>5152</v>
      </c>
      <c r="F938" s="10">
        <f t="shared" si="130"/>
        <v>9734</v>
      </c>
      <c r="G938" s="10">
        <f t="shared" si="131"/>
        <v>1284</v>
      </c>
      <c r="H938" s="9">
        <f t="shared" si="132"/>
        <v>56</v>
      </c>
      <c r="I938" s="9">
        <f t="shared" si="133"/>
        <v>227</v>
      </c>
      <c r="J938" s="9">
        <f t="shared" si="134"/>
        <v>283</v>
      </c>
      <c r="K938" s="9">
        <f t="shared" si="127"/>
        <v>-1965</v>
      </c>
      <c r="L938" s="9">
        <f t="shared" si="128"/>
        <v>386</v>
      </c>
    </row>
    <row r="939" spans="1:12" x14ac:dyDescent="0.3">
      <c r="A939" s="29" t="s">
        <v>1882</v>
      </c>
      <c r="B939" s="5" t="s">
        <v>1883</v>
      </c>
      <c r="C939" s="9">
        <v>678.72</v>
      </c>
      <c r="D939" s="8">
        <f t="shared" si="126"/>
        <v>1.1382153862107978E-6</v>
      </c>
      <c r="E939" s="32">
        <f t="shared" si="129"/>
        <v>4606</v>
      </c>
      <c r="F939" s="10">
        <f t="shared" si="130"/>
        <v>8704</v>
      </c>
      <c r="G939" s="10">
        <f t="shared" si="131"/>
        <v>1148</v>
      </c>
      <c r="H939" s="9">
        <f t="shared" si="132"/>
        <v>50</v>
      </c>
      <c r="I939" s="9">
        <f t="shared" si="133"/>
        <v>203</v>
      </c>
      <c r="J939" s="9">
        <f t="shared" si="134"/>
        <v>253</v>
      </c>
      <c r="K939" s="9">
        <f t="shared" si="127"/>
        <v>-1757</v>
      </c>
      <c r="L939" s="9">
        <f t="shared" si="128"/>
        <v>345</v>
      </c>
    </row>
    <row r="940" spans="1:12" x14ac:dyDescent="0.3">
      <c r="A940" s="29" t="s">
        <v>1884</v>
      </c>
      <c r="B940" s="5" t="s">
        <v>1885</v>
      </c>
      <c r="C940" s="9">
        <v>58995.53</v>
      </c>
      <c r="D940" s="8">
        <f t="shared" si="126"/>
        <v>9.8935672978047937E-5</v>
      </c>
      <c r="E940" s="32">
        <f t="shared" si="129"/>
        <v>400401</v>
      </c>
      <c r="F940" s="10">
        <f t="shared" si="130"/>
        <v>756547</v>
      </c>
      <c r="G940" s="10">
        <f t="shared" si="131"/>
        <v>99777</v>
      </c>
      <c r="H940" s="9">
        <f t="shared" si="132"/>
        <v>4352</v>
      </c>
      <c r="I940" s="9">
        <f t="shared" si="133"/>
        <v>17671</v>
      </c>
      <c r="J940" s="9">
        <f t="shared" si="134"/>
        <v>22023</v>
      </c>
      <c r="K940" s="9">
        <f t="shared" si="127"/>
        <v>-152701</v>
      </c>
      <c r="L940" s="9">
        <f t="shared" si="128"/>
        <v>29969</v>
      </c>
    </row>
    <row r="941" spans="1:12" x14ac:dyDescent="0.3">
      <c r="A941" s="29" t="s">
        <v>1886</v>
      </c>
      <c r="B941" s="5" t="s">
        <v>1887</v>
      </c>
      <c r="C941" s="9">
        <v>453060.17</v>
      </c>
      <c r="D941" s="8">
        <f t="shared" si="126"/>
        <v>7.5978320422748647E-4</v>
      </c>
      <c r="E941" s="32">
        <f t="shared" si="129"/>
        <v>3074907</v>
      </c>
      <c r="F941" s="10">
        <f t="shared" si="130"/>
        <v>5809951</v>
      </c>
      <c r="G941" s="10">
        <f t="shared" si="131"/>
        <v>766247</v>
      </c>
      <c r="H941" s="9">
        <f t="shared" si="132"/>
        <v>33418</v>
      </c>
      <c r="I941" s="9">
        <f t="shared" si="133"/>
        <v>135703</v>
      </c>
      <c r="J941" s="9">
        <f t="shared" si="134"/>
        <v>169121</v>
      </c>
      <c r="K941" s="9">
        <f t="shared" si="127"/>
        <v>-1172681</v>
      </c>
      <c r="L941" s="9">
        <f t="shared" si="128"/>
        <v>230149</v>
      </c>
    </row>
    <row r="942" spans="1:12" x14ac:dyDescent="0.3">
      <c r="A942" s="29" t="s">
        <v>1888</v>
      </c>
      <c r="B942" s="5" t="s">
        <v>1889</v>
      </c>
      <c r="C942" s="9">
        <v>316296.25</v>
      </c>
      <c r="D942" s="8">
        <f t="shared" si="126"/>
        <v>5.3042971822073464E-4</v>
      </c>
      <c r="E942" s="32">
        <f t="shared" si="129"/>
        <v>2146694</v>
      </c>
      <c r="F942" s="10">
        <f t="shared" si="130"/>
        <v>4056119</v>
      </c>
      <c r="G942" s="10">
        <f t="shared" si="131"/>
        <v>534942</v>
      </c>
      <c r="H942" s="9">
        <f t="shared" si="132"/>
        <v>23330</v>
      </c>
      <c r="I942" s="9">
        <f t="shared" si="133"/>
        <v>94738</v>
      </c>
      <c r="J942" s="9">
        <f t="shared" si="134"/>
        <v>118068</v>
      </c>
      <c r="K942" s="9">
        <f t="shared" si="127"/>
        <v>-818687</v>
      </c>
      <c r="L942" s="9">
        <f t="shared" si="128"/>
        <v>160675</v>
      </c>
    </row>
    <row r="943" spans="1:12" x14ac:dyDescent="0.3">
      <c r="A943" s="29" t="s">
        <v>1890</v>
      </c>
      <c r="B943" s="5" t="s">
        <v>1891</v>
      </c>
      <c r="C943" s="9">
        <v>722070.55</v>
      </c>
      <c r="D943" s="8">
        <f t="shared" si="126"/>
        <v>1.2109143828672991E-3</v>
      </c>
      <c r="E943" s="32">
        <f t="shared" si="129"/>
        <v>4900674</v>
      </c>
      <c r="F943" s="10">
        <f t="shared" si="130"/>
        <v>9259685</v>
      </c>
      <c r="G943" s="10">
        <f t="shared" si="131"/>
        <v>1221216</v>
      </c>
      <c r="H943" s="9">
        <f t="shared" si="132"/>
        <v>53261</v>
      </c>
      <c r="I943" s="9">
        <f t="shared" si="133"/>
        <v>216278</v>
      </c>
      <c r="J943" s="9">
        <f t="shared" si="134"/>
        <v>269539</v>
      </c>
      <c r="K943" s="9">
        <f t="shared" si="127"/>
        <v>-1868976</v>
      </c>
      <c r="L943" s="9">
        <f t="shared" si="128"/>
        <v>366803</v>
      </c>
    </row>
    <row r="944" spans="1:12" x14ac:dyDescent="0.3">
      <c r="A944" s="29" t="s">
        <v>1892</v>
      </c>
      <c r="B944" s="5" t="s">
        <v>1893</v>
      </c>
      <c r="C944" s="9">
        <v>317580.28999999998</v>
      </c>
      <c r="D944" s="8">
        <f t="shared" si="126"/>
        <v>5.3258305698268376E-4</v>
      </c>
      <c r="E944" s="32">
        <f t="shared" si="129"/>
        <v>2155409</v>
      </c>
      <c r="F944" s="10">
        <f t="shared" si="130"/>
        <v>4072585</v>
      </c>
      <c r="G944" s="10">
        <f t="shared" si="131"/>
        <v>537114</v>
      </c>
      <c r="H944" s="9">
        <f t="shared" si="132"/>
        <v>23425</v>
      </c>
      <c r="I944" s="9">
        <f t="shared" si="133"/>
        <v>95123</v>
      </c>
      <c r="J944" s="9">
        <f t="shared" si="134"/>
        <v>118548</v>
      </c>
      <c r="K944" s="9">
        <f t="shared" si="127"/>
        <v>-822011</v>
      </c>
      <c r="L944" s="9">
        <f t="shared" si="128"/>
        <v>161327</v>
      </c>
    </row>
    <row r="945" spans="1:12" x14ac:dyDescent="0.3">
      <c r="A945" s="29" t="s">
        <v>1894</v>
      </c>
      <c r="B945" s="5" t="s">
        <v>1895</v>
      </c>
      <c r="C945" s="9">
        <v>9636.6</v>
      </c>
      <c r="D945" s="8">
        <f t="shared" si="126"/>
        <v>1.6160605832683541E-5</v>
      </c>
      <c r="E945" s="32">
        <f t="shared" si="129"/>
        <v>65403</v>
      </c>
      <c r="F945" s="10">
        <f t="shared" si="130"/>
        <v>123578</v>
      </c>
      <c r="G945" s="10">
        <f t="shared" si="131"/>
        <v>16298</v>
      </c>
      <c r="H945" s="9">
        <f t="shared" si="132"/>
        <v>711</v>
      </c>
      <c r="I945" s="9">
        <f t="shared" si="133"/>
        <v>2886</v>
      </c>
      <c r="J945" s="9">
        <f t="shared" si="134"/>
        <v>3597</v>
      </c>
      <c r="K945" s="9">
        <f t="shared" si="127"/>
        <v>-24943</v>
      </c>
      <c r="L945" s="9">
        <f t="shared" si="128"/>
        <v>4895</v>
      </c>
    </row>
    <row r="946" spans="1:12" x14ac:dyDescent="0.3">
      <c r="A946" s="29" t="s">
        <v>1896</v>
      </c>
      <c r="B946" s="5" t="s">
        <v>1897</v>
      </c>
      <c r="C946" s="9">
        <v>765.21</v>
      </c>
      <c r="D946" s="8">
        <f t="shared" si="126"/>
        <v>1.2832593642184767E-6</v>
      </c>
      <c r="E946" s="32">
        <f t="shared" si="129"/>
        <v>5193</v>
      </c>
      <c r="F946" s="10">
        <f t="shared" si="130"/>
        <v>9813</v>
      </c>
      <c r="G946" s="10">
        <f t="shared" si="131"/>
        <v>1294</v>
      </c>
      <c r="H946" s="9">
        <f t="shared" si="132"/>
        <v>56</v>
      </c>
      <c r="I946" s="9">
        <f t="shared" si="133"/>
        <v>229</v>
      </c>
      <c r="J946" s="9">
        <f t="shared" si="134"/>
        <v>285</v>
      </c>
      <c r="K946" s="9">
        <f t="shared" si="127"/>
        <v>-1981</v>
      </c>
      <c r="L946" s="9">
        <f t="shared" si="128"/>
        <v>389</v>
      </c>
    </row>
    <row r="947" spans="1:12" x14ac:dyDescent="0.3">
      <c r="A947" s="29" t="s">
        <v>1898</v>
      </c>
      <c r="B947" s="5" t="s">
        <v>1899</v>
      </c>
      <c r="C947" s="9">
        <v>12375.84</v>
      </c>
      <c r="D947" s="8">
        <f t="shared" si="126"/>
        <v>2.0754319167378356E-5</v>
      </c>
      <c r="E947" s="32">
        <f t="shared" si="129"/>
        <v>83994</v>
      </c>
      <c r="F947" s="10">
        <f t="shared" si="130"/>
        <v>158705</v>
      </c>
      <c r="G947" s="10">
        <f t="shared" si="131"/>
        <v>20931</v>
      </c>
      <c r="H947" s="9">
        <f t="shared" si="132"/>
        <v>913</v>
      </c>
      <c r="I947" s="9">
        <f t="shared" si="133"/>
        <v>3707</v>
      </c>
      <c r="J947" s="9">
        <f t="shared" si="134"/>
        <v>4620</v>
      </c>
      <c r="K947" s="9">
        <f t="shared" si="127"/>
        <v>-32033</v>
      </c>
      <c r="L947" s="9">
        <f t="shared" si="128"/>
        <v>6287</v>
      </c>
    </row>
    <row r="948" spans="1:12" x14ac:dyDescent="0.3">
      <c r="A948" s="29" t="s">
        <v>1900</v>
      </c>
      <c r="B948" s="5" t="s">
        <v>1901</v>
      </c>
      <c r="C948" s="9">
        <v>6823.78</v>
      </c>
      <c r="D948" s="8">
        <f t="shared" si="126"/>
        <v>1.1443498627000113E-5</v>
      </c>
      <c r="E948" s="32">
        <f t="shared" si="129"/>
        <v>46313</v>
      </c>
      <c r="F948" s="10">
        <f t="shared" si="130"/>
        <v>87507</v>
      </c>
      <c r="G948" s="10">
        <f t="shared" si="131"/>
        <v>11541</v>
      </c>
      <c r="H948" s="9">
        <f t="shared" si="132"/>
        <v>503</v>
      </c>
      <c r="I948" s="9">
        <f t="shared" si="133"/>
        <v>2044</v>
      </c>
      <c r="J948" s="9">
        <f t="shared" si="134"/>
        <v>2547</v>
      </c>
      <c r="K948" s="9">
        <f t="shared" si="127"/>
        <v>-17662</v>
      </c>
      <c r="L948" s="9">
        <f t="shared" si="128"/>
        <v>3466</v>
      </c>
    </row>
    <row r="949" spans="1:12" x14ac:dyDescent="0.3">
      <c r="A949" s="29" t="s">
        <v>1902</v>
      </c>
      <c r="B949" s="5" t="s">
        <v>1903</v>
      </c>
      <c r="C949" s="9">
        <v>15565.41</v>
      </c>
      <c r="D949" s="8">
        <f t="shared" si="126"/>
        <v>2.6103237203381971E-5</v>
      </c>
      <c r="E949" s="32">
        <f t="shared" si="129"/>
        <v>105642</v>
      </c>
      <c r="F949" s="10">
        <f t="shared" si="130"/>
        <v>199608</v>
      </c>
      <c r="G949" s="10">
        <f t="shared" si="131"/>
        <v>26325</v>
      </c>
      <c r="H949" s="9">
        <f t="shared" si="132"/>
        <v>1148</v>
      </c>
      <c r="I949" s="9">
        <f t="shared" si="133"/>
        <v>4662</v>
      </c>
      <c r="J949" s="9">
        <f t="shared" si="134"/>
        <v>5810</v>
      </c>
      <c r="K949" s="9">
        <f t="shared" si="127"/>
        <v>-40289</v>
      </c>
      <c r="L949" s="9">
        <f t="shared" si="128"/>
        <v>7907</v>
      </c>
    </row>
    <row r="950" spans="1:12" x14ac:dyDescent="0.3">
      <c r="A950" s="29" t="s">
        <v>1904</v>
      </c>
      <c r="B950" s="5" t="s">
        <v>1905</v>
      </c>
      <c r="C950" s="9">
        <v>65414.55</v>
      </c>
      <c r="D950" s="8">
        <f t="shared" si="126"/>
        <v>1.0970038792440997E-4</v>
      </c>
      <c r="E950" s="32">
        <f t="shared" si="129"/>
        <v>443967</v>
      </c>
      <c r="F950" s="10">
        <f t="shared" si="130"/>
        <v>838863</v>
      </c>
      <c r="G950" s="10">
        <f t="shared" si="131"/>
        <v>110634</v>
      </c>
      <c r="H950" s="9">
        <f t="shared" si="132"/>
        <v>4825</v>
      </c>
      <c r="I950" s="9">
        <f t="shared" si="133"/>
        <v>19593</v>
      </c>
      <c r="J950" s="9">
        <f t="shared" si="134"/>
        <v>24418</v>
      </c>
      <c r="K950" s="9">
        <f t="shared" si="127"/>
        <v>-169316</v>
      </c>
      <c r="L950" s="9">
        <f t="shared" si="128"/>
        <v>33230</v>
      </c>
    </row>
    <row r="951" spans="1:12" x14ac:dyDescent="0.3">
      <c r="A951" s="29" t="s">
        <v>1906</v>
      </c>
      <c r="B951" s="5" t="s">
        <v>1907</v>
      </c>
      <c r="C951" s="9">
        <v>102760.18</v>
      </c>
      <c r="D951" s="8">
        <f t="shared" si="126"/>
        <v>1.7232911652196941E-4</v>
      </c>
      <c r="E951" s="32">
        <f t="shared" si="129"/>
        <v>697431</v>
      </c>
      <c r="F951" s="10">
        <f t="shared" si="130"/>
        <v>1317776</v>
      </c>
      <c r="G951" s="10">
        <f t="shared" si="131"/>
        <v>173795</v>
      </c>
      <c r="H951" s="9">
        <f t="shared" si="132"/>
        <v>7580</v>
      </c>
      <c r="I951" s="9">
        <f t="shared" si="133"/>
        <v>30779</v>
      </c>
      <c r="J951" s="9">
        <f t="shared" si="134"/>
        <v>38359</v>
      </c>
      <c r="K951" s="9">
        <f t="shared" si="127"/>
        <v>-265980</v>
      </c>
      <c r="L951" s="9">
        <f t="shared" si="128"/>
        <v>52201</v>
      </c>
    </row>
    <row r="952" spans="1:12" x14ac:dyDescent="0.3">
      <c r="A952" s="29" t="s">
        <v>1908</v>
      </c>
      <c r="B952" s="5" t="s">
        <v>1909</v>
      </c>
      <c r="C952" s="9">
        <v>915890.37</v>
      </c>
      <c r="D952" s="8">
        <f t="shared" si="126"/>
        <v>1.5359507767802635E-3</v>
      </c>
      <c r="E952" s="32">
        <f t="shared" si="129"/>
        <v>6216124</v>
      </c>
      <c r="F952" s="10">
        <f t="shared" si="130"/>
        <v>11745191</v>
      </c>
      <c r="G952" s="10">
        <f t="shared" si="131"/>
        <v>1549018</v>
      </c>
      <c r="H952" s="9">
        <f t="shared" si="132"/>
        <v>67557</v>
      </c>
      <c r="I952" s="9">
        <f t="shared" si="133"/>
        <v>274332</v>
      </c>
      <c r="J952" s="9">
        <f t="shared" si="134"/>
        <v>341889</v>
      </c>
      <c r="K952" s="9">
        <f t="shared" si="127"/>
        <v>-2370651</v>
      </c>
      <c r="L952" s="9">
        <f t="shared" si="128"/>
        <v>465261</v>
      </c>
    </row>
    <row r="953" spans="1:12" x14ac:dyDescent="0.3">
      <c r="A953" s="29" t="s">
        <v>1910</v>
      </c>
      <c r="B953" s="5" t="s">
        <v>1911</v>
      </c>
      <c r="C953" s="9">
        <v>14832</v>
      </c>
      <c r="D953" s="8">
        <f t="shared" si="126"/>
        <v>2.4873306530349115E-5</v>
      </c>
      <c r="E953" s="32">
        <f t="shared" si="129"/>
        <v>100664</v>
      </c>
      <c r="F953" s="10">
        <f t="shared" si="130"/>
        <v>190203</v>
      </c>
      <c r="G953" s="10">
        <f t="shared" si="131"/>
        <v>25085</v>
      </c>
      <c r="H953" s="9">
        <f t="shared" si="132"/>
        <v>1094</v>
      </c>
      <c r="I953" s="9">
        <f t="shared" si="133"/>
        <v>4443</v>
      </c>
      <c r="J953" s="9">
        <f t="shared" si="134"/>
        <v>5537</v>
      </c>
      <c r="K953" s="9">
        <f t="shared" si="127"/>
        <v>-38391</v>
      </c>
      <c r="L953" s="9">
        <f t="shared" si="128"/>
        <v>7534</v>
      </c>
    </row>
    <row r="954" spans="1:12" x14ac:dyDescent="0.3">
      <c r="A954" s="29" t="s">
        <v>1912</v>
      </c>
      <c r="B954" s="5" t="s">
        <v>1913</v>
      </c>
      <c r="C954" s="9">
        <v>2105.36</v>
      </c>
      <c r="D954" s="8">
        <f t="shared" si="126"/>
        <v>3.5306947570614762E-6</v>
      </c>
      <c r="E954" s="32">
        <f t="shared" si="129"/>
        <v>14289</v>
      </c>
      <c r="F954" s="10">
        <f t="shared" si="130"/>
        <v>26999</v>
      </c>
      <c r="G954" s="10">
        <f t="shared" si="131"/>
        <v>3561</v>
      </c>
      <c r="H954" s="9">
        <f t="shared" si="132"/>
        <v>155</v>
      </c>
      <c r="I954" s="9">
        <f t="shared" si="133"/>
        <v>631</v>
      </c>
      <c r="J954" s="9">
        <f t="shared" si="134"/>
        <v>786</v>
      </c>
      <c r="K954" s="9">
        <f t="shared" si="127"/>
        <v>-5449</v>
      </c>
      <c r="L954" s="9">
        <f t="shared" si="128"/>
        <v>1069</v>
      </c>
    </row>
    <row r="955" spans="1:12" x14ac:dyDescent="0.3">
      <c r="A955" s="29" t="s">
        <v>1914</v>
      </c>
      <c r="B955" s="5" t="s">
        <v>1915</v>
      </c>
      <c r="C955" s="9">
        <v>241.12</v>
      </c>
      <c r="D955" s="8">
        <f t="shared" si="126"/>
        <v>4.0435893140492033E-7</v>
      </c>
      <c r="E955" s="32">
        <f t="shared" si="129"/>
        <v>1636</v>
      </c>
      <c r="F955" s="10">
        <f t="shared" si="130"/>
        <v>3092</v>
      </c>
      <c r="G955" s="10">
        <f t="shared" si="131"/>
        <v>408</v>
      </c>
      <c r="H955" s="9">
        <f t="shared" si="132"/>
        <v>18</v>
      </c>
      <c r="I955" s="9">
        <f t="shared" si="133"/>
        <v>72</v>
      </c>
      <c r="J955" s="9">
        <f t="shared" si="134"/>
        <v>90</v>
      </c>
      <c r="K955" s="9">
        <f t="shared" si="127"/>
        <v>-624</v>
      </c>
      <c r="L955" s="9">
        <f t="shared" si="128"/>
        <v>122</v>
      </c>
    </row>
    <row r="956" spans="1:12" x14ac:dyDescent="0.3">
      <c r="A956" s="29" t="s">
        <v>1916</v>
      </c>
      <c r="B956" s="5" t="s">
        <v>1917</v>
      </c>
      <c r="C956" s="9">
        <v>4416.37</v>
      </c>
      <c r="D956" s="8">
        <f t="shared" si="126"/>
        <v>7.4062651538186301E-6</v>
      </c>
      <c r="E956" s="32">
        <f t="shared" si="129"/>
        <v>29974</v>
      </c>
      <c r="F956" s="10">
        <f t="shared" si="130"/>
        <v>56635</v>
      </c>
      <c r="G956" s="10">
        <f t="shared" si="131"/>
        <v>7469</v>
      </c>
      <c r="H956" s="9">
        <f t="shared" si="132"/>
        <v>326</v>
      </c>
      <c r="I956" s="9">
        <f t="shared" si="133"/>
        <v>1323</v>
      </c>
      <c r="J956" s="9">
        <f t="shared" si="134"/>
        <v>1649</v>
      </c>
      <c r="K956" s="9">
        <f t="shared" si="127"/>
        <v>-11431</v>
      </c>
      <c r="L956" s="9">
        <f t="shared" si="128"/>
        <v>2243</v>
      </c>
    </row>
    <row r="957" spans="1:12" x14ac:dyDescent="0.3">
      <c r="A957" s="29" t="s">
        <v>1918</v>
      </c>
      <c r="B957" s="5" t="s">
        <v>1919</v>
      </c>
      <c r="C957" s="9">
        <v>12496.1</v>
      </c>
      <c r="D957" s="8">
        <f t="shared" si="126"/>
        <v>2.0955995532220576E-5</v>
      </c>
      <c r="E957" s="32">
        <f t="shared" si="129"/>
        <v>84811</v>
      </c>
      <c r="F957" s="10">
        <f t="shared" si="130"/>
        <v>160247</v>
      </c>
      <c r="G957" s="10">
        <f t="shared" si="131"/>
        <v>21134</v>
      </c>
      <c r="H957" s="9">
        <f t="shared" si="132"/>
        <v>922</v>
      </c>
      <c r="I957" s="9">
        <f t="shared" si="133"/>
        <v>3743</v>
      </c>
      <c r="J957" s="9">
        <f t="shared" si="134"/>
        <v>4665</v>
      </c>
      <c r="K957" s="9">
        <f t="shared" si="127"/>
        <v>-32344</v>
      </c>
      <c r="L957" s="9">
        <f t="shared" si="128"/>
        <v>6348</v>
      </c>
    </row>
    <row r="958" spans="1:12" x14ac:dyDescent="0.3">
      <c r="A958" s="29" t="s">
        <v>1920</v>
      </c>
      <c r="B958" s="5" t="s">
        <v>1921</v>
      </c>
      <c r="C958" s="9">
        <v>448.44</v>
      </c>
      <c r="D958" s="8">
        <f t="shared" si="126"/>
        <v>7.5203516588927706E-7</v>
      </c>
      <c r="E958" s="32">
        <f t="shared" si="129"/>
        <v>3044</v>
      </c>
      <c r="F958" s="10">
        <f t="shared" si="130"/>
        <v>5751</v>
      </c>
      <c r="G958" s="10">
        <f t="shared" si="131"/>
        <v>758</v>
      </c>
      <c r="H958" s="9">
        <f t="shared" si="132"/>
        <v>33</v>
      </c>
      <c r="I958" s="9">
        <f t="shared" si="133"/>
        <v>134</v>
      </c>
      <c r="J958" s="9">
        <f t="shared" si="134"/>
        <v>167</v>
      </c>
      <c r="K958" s="9">
        <f t="shared" si="127"/>
        <v>-1161</v>
      </c>
      <c r="L958" s="9">
        <f t="shared" si="128"/>
        <v>228</v>
      </c>
    </row>
    <row r="959" spans="1:12" x14ac:dyDescent="0.3">
      <c r="A959" s="29" t="s">
        <v>1922</v>
      </c>
      <c r="B959" s="5" t="s">
        <v>1923</v>
      </c>
      <c r="C959" s="9">
        <v>1405.24</v>
      </c>
      <c r="D959" s="8">
        <f t="shared" si="126"/>
        <v>2.3565915094867712E-6</v>
      </c>
      <c r="E959" s="32">
        <f t="shared" si="129"/>
        <v>9537</v>
      </c>
      <c r="F959" s="10">
        <f t="shared" si="130"/>
        <v>18021</v>
      </c>
      <c r="G959" s="10">
        <f t="shared" si="131"/>
        <v>2377</v>
      </c>
      <c r="H959" s="9">
        <f t="shared" si="132"/>
        <v>104</v>
      </c>
      <c r="I959" s="9">
        <f t="shared" si="133"/>
        <v>421</v>
      </c>
      <c r="J959" s="9">
        <f t="shared" si="134"/>
        <v>525</v>
      </c>
      <c r="K959" s="9">
        <f t="shared" si="127"/>
        <v>-3637</v>
      </c>
      <c r="L959" s="9">
        <f t="shared" si="128"/>
        <v>714</v>
      </c>
    </row>
    <row r="960" spans="1:12" x14ac:dyDescent="0.3">
      <c r="A960" s="29" t="s">
        <v>1924</v>
      </c>
      <c r="B960" s="5" t="s">
        <v>1925</v>
      </c>
      <c r="C960" s="9">
        <v>1966.63</v>
      </c>
      <c r="D960" s="8">
        <f t="shared" si="126"/>
        <v>3.2980441492570444E-6</v>
      </c>
      <c r="E960" s="32">
        <f t="shared" si="129"/>
        <v>13347</v>
      </c>
      <c r="F960" s="10">
        <f t="shared" si="130"/>
        <v>25220</v>
      </c>
      <c r="G960" s="10">
        <f t="shared" si="131"/>
        <v>3326</v>
      </c>
      <c r="H960" s="9">
        <f t="shared" si="132"/>
        <v>145</v>
      </c>
      <c r="I960" s="9">
        <f t="shared" si="133"/>
        <v>589</v>
      </c>
      <c r="J960" s="9">
        <f t="shared" si="134"/>
        <v>734</v>
      </c>
      <c r="K960" s="9">
        <f t="shared" si="127"/>
        <v>-5090</v>
      </c>
      <c r="L960" s="9">
        <f t="shared" si="128"/>
        <v>999</v>
      </c>
    </row>
    <row r="961" spans="1:12" x14ac:dyDescent="0.3">
      <c r="A961" s="29" t="s">
        <v>1926</v>
      </c>
      <c r="B961" s="5" t="s">
        <v>1927</v>
      </c>
      <c r="C961" s="9">
        <v>108.51</v>
      </c>
      <c r="D961" s="8">
        <f t="shared" si="126"/>
        <v>1.8197158114941899E-7</v>
      </c>
      <c r="E961" s="32">
        <f t="shared" si="129"/>
        <v>736</v>
      </c>
      <c r="F961" s="10">
        <f t="shared" si="130"/>
        <v>1392</v>
      </c>
      <c r="G961" s="10">
        <f t="shared" si="131"/>
        <v>184</v>
      </c>
      <c r="H961" s="9">
        <f t="shared" si="132"/>
        <v>8</v>
      </c>
      <c r="I961" s="9">
        <f t="shared" si="133"/>
        <v>33</v>
      </c>
      <c r="J961" s="9">
        <f t="shared" si="134"/>
        <v>41</v>
      </c>
      <c r="K961" s="9">
        <f t="shared" si="127"/>
        <v>-281</v>
      </c>
      <c r="L961" s="9">
        <f t="shared" si="128"/>
        <v>55</v>
      </c>
    </row>
    <row r="962" spans="1:12" x14ac:dyDescent="0.3">
      <c r="A962" s="29" t="s">
        <v>1928</v>
      </c>
      <c r="B962" s="5" t="s">
        <v>1929</v>
      </c>
      <c r="C962" s="9">
        <v>2110.5100000000002</v>
      </c>
      <c r="D962" s="8">
        <f t="shared" si="126"/>
        <v>3.5393313218289587E-6</v>
      </c>
      <c r="E962" s="32">
        <f t="shared" si="129"/>
        <v>14324</v>
      </c>
      <c r="F962" s="10">
        <f t="shared" si="130"/>
        <v>27065</v>
      </c>
      <c r="G962" s="10">
        <f t="shared" si="131"/>
        <v>3569</v>
      </c>
      <c r="H962" s="9">
        <f t="shared" si="132"/>
        <v>156</v>
      </c>
      <c r="I962" s="9">
        <f t="shared" si="133"/>
        <v>632</v>
      </c>
      <c r="J962" s="9">
        <f t="shared" si="134"/>
        <v>788</v>
      </c>
      <c r="K962" s="9">
        <f t="shared" si="127"/>
        <v>-5463</v>
      </c>
      <c r="L962" s="9">
        <f t="shared" si="128"/>
        <v>1072</v>
      </c>
    </row>
    <row r="963" spans="1:12" x14ac:dyDescent="0.3">
      <c r="A963" s="29" t="s">
        <v>1930</v>
      </c>
      <c r="B963" s="5" t="s">
        <v>1931</v>
      </c>
      <c r="C963" s="9">
        <v>226724.71</v>
      </c>
      <c r="D963" s="8">
        <f t="shared" si="126"/>
        <v>3.8021798879682504E-4</v>
      </c>
      <c r="E963" s="32">
        <f t="shared" si="129"/>
        <v>1538775</v>
      </c>
      <c r="F963" s="10">
        <f t="shared" si="130"/>
        <v>2907471</v>
      </c>
      <c r="G963" s="10">
        <f t="shared" si="131"/>
        <v>383453</v>
      </c>
      <c r="H963" s="9">
        <f t="shared" si="132"/>
        <v>16723</v>
      </c>
      <c r="I963" s="9">
        <f t="shared" si="133"/>
        <v>67910</v>
      </c>
      <c r="J963" s="9">
        <f t="shared" si="134"/>
        <v>84633</v>
      </c>
      <c r="K963" s="9">
        <f t="shared" si="127"/>
        <v>-586844</v>
      </c>
      <c r="L963" s="9">
        <f t="shared" si="128"/>
        <v>115173</v>
      </c>
    </row>
    <row r="964" spans="1:12" x14ac:dyDescent="0.3">
      <c r="A964" s="29" t="s">
        <v>1932</v>
      </c>
      <c r="B964" s="5" t="s">
        <v>1933</v>
      </c>
      <c r="C964" s="9">
        <v>358758.71</v>
      </c>
      <c r="D964" s="8">
        <f t="shared" si="126"/>
        <v>6.016393854006624E-4</v>
      </c>
      <c r="E964" s="32">
        <f t="shared" si="129"/>
        <v>2434886</v>
      </c>
      <c r="F964" s="10">
        <f t="shared" si="130"/>
        <v>4600649</v>
      </c>
      <c r="G964" s="10">
        <f t="shared" si="131"/>
        <v>606758</v>
      </c>
      <c r="H964" s="9">
        <f t="shared" si="132"/>
        <v>26462</v>
      </c>
      <c r="I964" s="9">
        <f t="shared" si="133"/>
        <v>107457</v>
      </c>
      <c r="J964" s="9">
        <f t="shared" si="134"/>
        <v>133919</v>
      </c>
      <c r="K964" s="9">
        <f t="shared" si="127"/>
        <v>-928595</v>
      </c>
      <c r="L964" s="9">
        <f t="shared" si="128"/>
        <v>182245</v>
      </c>
    </row>
    <row r="965" spans="1:12" x14ac:dyDescent="0.3">
      <c r="A965" s="29" t="s">
        <v>1934</v>
      </c>
      <c r="B965" s="5" t="s">
        <v>1935</v>
      </c>
      <c r="C965" s="9">
        <v>219100.38</v>
      </c>
      <c r="D965" s="8">
        <f t="shared" si="126"/>
        <v>3.6743196552427001E-4</v>
      </c>
      <c r="E965" s="32">
        <f t="shared" si="129"/>
        <v>1487028</v>
      </c>
      <c r="F965" s="10">
        <f t="shared" si="130"/>
        <v>2809699</v>
      </c>
      <c r="G965" s="10">
        <f t="shared" si="131"/>
        <v>370558</v>
      </c>
      <c r="H965" s="9">
        <f t="shared" si="132"/>
        <v>16161</v>
      </c>
      <c r="I965" s="9">
        <f t="shared" si="133"/>
        <v>65626</v>
      </c>
      <c r="J965" s="9">
        <f t="shared" si="134"/>
        <v>81787</v>
      </c>
      <c r="K965" s="9">
        <f t="shared" si="127"/>
        <v>-567110</v>
      </c>
      <c r="L965" s="9">
        <f t="shared" si="128"/>
        <v>111300</v>
      </c>
    </row>
    <row r="966" spans="1:12" x14ac:dyDescent="0.3">
      <c r="A966" s="29" t="s">
        <v>1936</v>
      </c>
      <c r="B966" s="5" t="s">
        <v>1937</v>
      </c>
      <c r="C966" s="9">
        <v>647219.69999999995</v>
      </c>
      <c r="D966" s="8">
        <f t="shared" si="126"/>
        <v>1.08538929278456E-3</v>
      </c>
      <c r="E966" s="32">
        <f t="shared" si="129"/>
        <v>4392663</v>
      </c>
      <c r="F966" s="10">
        <f t="shared" si="130"/>
        <v>8299813</v>
      </c>
      <c r="G966" s="10">
        <f t="shared" si="131"/>
        <v>1094623</v>
      </c>
      <c r="H966" s="9">
        <f t="shared" si="132"/>
        <v>47740</v>
      </c>
      <c r="I966" s="9">
        <f t="shared" si="133"/>
        <v>193858</v>
      </c>
      <c r="J966" s="9">
        <f t="shared" si="134"/>
        <v>241598</v>
      </c>
      <c r="K966" s="9">
        <f t="shared" si="127"/>
        <v>-1675235</v>
      </c>
      <c r="L966" s="9">
        <f t="shared" si="128"/>
        <v>328780</v>
      </c>
    </row>
    <row r="967" spans="1:12" x14ac:dyDescent="0.3">
      <c r="A967" s="29" t="s">
        <v>1938</v>
      </c>
      <c r="B967" s="5" t="s">
        <v>1939</v>
      </c>
      <c r="C967" s="9">
        <v>117790.02</v>
      </c>
      <c r="D967" s="8">
        <f t="shared" si="126"/>
        <v>1.9753420129961928E-4</v>
      </c>
      <c r="E967" s="32">
        <f t="shared" si="129"/>
        <v>799438</v>
      </c>
      <c r="F967" s="10">
        <f t="shared" si="130"/>
        <v>1510515</v>
      </c>
      <c r="G967" s="10">
        <f t="shared" si="131"/>
        <v>199215</v>
      </c>
      <c r="H967" s="9">
        <f t="shared" si="132"/>
        <v>8688</v>
      </c>
      <c r="I967" s="9">
        <f t="shared" si="133"/>
        <v>35281</v>
      </c>
      <c r="J967" s="9">
        <f t="shared" si="134"/>
        <v>43969</v>
      </c>
      <c r="K967" s="9">
        <f t="shared" si="127"/>
        <v>-304883</v>
      </c>
      <c r="L967" s="9">
        <f t="shared" si="128"/>
        <v>59836</v>
      </c>
    </row>
    <row r="968" spans="1:12" x14ac:dyDescent="0.3">
      <c r="A968" s="29" t="s">
        <v>1940</v>
      </c>
      <c r="B968" s="5" t="s">
        <v>1941</v>
      </c>
      <c r="C968" s="9">
        <v>349351.36</v>
      </c>
      <c r="D968" s="8">
        <f t="shared" ref="D968:D1031" si="135">+C968/$C$2134</f>
        <v>5.8586323247534686E-4</v>
      </c>
      <c r="E968" s="32">
        <f t="shared" si="129"/>
        <v>2371038</v>
      </c>
      <c r="F968" s="10">
        <f t="shared" si="130"/>
        <v>4480011</v>
      </c>
      <c r="G968" s="10">
        <f t="shared" si="131"/>
        <v>590848</v>
      </c>
      <c r="H968" s="9">
        <f t="shared" si="132"/>
        <v>25769</v>
      </c>
      <c r="I968" s="9">
        <f t="shared" si="133"/>
        <v>104639</v>
      </c>
      <c r="J968" s="9">
        <f t="shared" si="134"/>
        <v>130408</v>
      </c>
      <c r="K968" s="9">
        <f t="shared" ref="K968:K1031" si="136">ROUND(D968*$K$7,0)</f>
        <v>-904246</v>
      </c>
      <c r="L968" s="9">
        <f t="shared" ref="L968:L1031" si="137">ROUND(D968*$L$7,0)</f>
        <v>177466</v>
      </c>
    </row>
    <row r="969" spans="1:12" x14ac:dyDescent="0.3">
      <c r="A969" s="29" t="s">
        <v>1942</v>
      </c>
      <c r="B969" s="5" t="s">
        <v>1943</v>
      </c>
      <c r="C969" s="9">
        <v>9497.7999999999993</v>
      </c>
      <c r="D969" s="8">
        <f t="shared" si="135"/>
        <v>1.5927837834678384E-5</v>
      </c>
      <c r="E969" s="32">
        <f t="shared" ref="E969:E1032" si="138">ROUND(D969*$E$7,0)</f>
        <v>64461</v>
      </c>
      <c r="F969" s="10">
        <f t="shared" ref="F969:F1032" si="139">+ROUND(D969*$F$7,0)</f>
        <v>121798</v>
      </c>
      <c r="G969" s="10">
        <f t="shared" ref="G969:G1032" si="140">+ROUND(D969*$G$7,0)</f>
        <v>16063</v>
      </c>
      <c r="H969" s="9">
        <f t="shared" ref="H969:H1032" si="141">ROUND(D969*$H$7,0)</f>
        <v>701</v>
      </c>
      <c r="I969" s="9">
        <f t="shared" ref="I969:I1032" si="142">ROUND(D969*$I$7,0)</f>
        <v>2845</v>
      </c>
      <c r="J969" s="9">
        <f t="shared" ref="J969:J1032" si="143">ROUND(SUM(H969:I969),0)</f>
        <v>3546</v>
      </c>
      <c r="K969" s="9">
        <f t="shared" si="136"/>
        <v>-24584</v>
      </c>
      <c r="L969" s="9">
        <f t="shared" si="137"/>
        <v>4825</v>
      </c>
    </row>
    <row r="970" spans="1:12" x14ac:dyDescent="0.3">
      <c r="A970" s="29" t="s">
        <v>1944</v>
      </c>
      <c r="B970" s="5" t="s">
        <v>1945</v>
      </c>
      <c r="C970" s="9">
        <v>41652.300000000003</v>
      </c>
      <c r="D970" s="8">
        <f t="shared" si="135"/>
        <v>6.9851026536816384E-5</v>
      </c>
      <c r="E970" s="32">
        <f t="shared" si="138"/>
        <v>282693</v>
      </c>
      <c r="F970" s="10">
        <f t="shared" si="139"/>
        <v>534141</v>
      </c>
      <c r="G970" s="10">
        <f t="shared" si="140"/>
        <v>70445</v>
      </c>
      <c r="H970" s="9">
        <f t="shared" si="141"/>
        <v>3072</v>
      </c>
      <c r="I970" s="9">
        <f t="shared" si="142"/>
        <v>12476</v>
      </c>
      <c r="J970" s="9">
        <f t="shared" si="143"/>
        <v>15548</v>
      </c>
      <c r="K970" s="9">
        <f t="shared" si="136"/>
        <v>-107811</v>
      </c>
      <c r="L970" s="9">
        <f t="shared" si="137"/>
        <v>21159</v>
      </c>
    </row>
    <row r="971" spans="1:12" x14ac:dyDescent="0.3">
      <c r="A971" s="29" t="s">
        <v>1946</v>
      </c>
      <c r="B971" s="5" t="s">
        <v>1947</v>
      </c>
      <c r="C971" s="9">
        <v>24370.82</v>
      </c>
      <c r="D971" s="8">
        <f t="shared" si="135"/>
        <v>4.0869935022651215E-5</v>
      </c>
      <c r="E971" s="32">
        <f t="shared" si="138"/>
        <v>165404</v>
      </c>
      <c r="F971" s="10">
        <f t="shared" si="139"/>
        <v>312526</v>
      </c>
      <c r="G971" s="10">
        <f t="shared" si="140"/>
        <v>41218</v>
      </c>
      <c r="H971" s="9">
        <f t="shared" si="141"/>
        <v>1798</v>
      </c>
      <c r="I971" s="9">
        <f t="shared" si="142"/>
        <v>7300</v>
      </c>
      <c r="J971" s="9">
        <f t="shared" si="143"/>
        <v>9098</v>
      </c>
      <c r="K971" s="9">
        <f t="shared" si="136"/>
        <v>-63080</v>
      </c>
      <c r="L971" s="9">
        <f t="shared" si="137"/>
        <v>12380</v>
      </c>
    </row>
    <row r="972" spans="1:12" x14ac:dyDescent="0.3">
      <c r="A972" s="29" t="s">
        <v>1948</v>
      </c>
      <c r="B972" s="5" t="s">
        <v>1949</v>
      </c>
      <c r="C972" s="9">
        <v>13772.99</v>
      </c>
      <c r="D972" s="8">
        <f t="shared" si="135"/>
        <v>2.3097343723667278E-5</v>
      </c>
      <c r="E972" s="32">
        <f t="shared" si="138"/>
        <v>93477</v>
      </c>
      <c r="F972" s="10">
        <f t="shared" si="139"/>
        <v>176622</v>
      </c>
      <c r="G972" s="10">
        <f t="shared" si="140"/>
        <v>23294</v>
      </c>
      <c r="H972" s="9">
        <f t="shared" si="141"/>
        <v>1016</v>
      </c>
      <c r="I972" s="9">
        <f t="shared" si="142"/>
        <v>4125</v>
      </c>
      <c r="J972" s="9">
        <f t="shared" si="143"/>
        <v>5141</v>
      </c>
      <c r="K972" s="9">
        <f t="shared" si="136"/>
        <v>-35649</v>
      </c>
      <c r="L972" s="9">
        <f t="shared" si="137"/>
        <v>6997</v>
      </c>
    </row>
    <row r="973" spans="1:12" x14ac:dyDescent="0.3">
      <c r="A973" s="29" t="s">
        <v>1950</v>
      </c>
      <c r="B973" s="5" t="s">
        <v>1951</v>
      </c>
      <c r="C973" s="9">
        <v>21453.360000000001</v>
      </c>
      <c r="D973" s="8">
        <f t="shared" si="135"/>
        <v>3.5977346236915486E-5</v>
      </c>
      <c r="E973" s="32">
        <f t="shared" si="138"/>
        <v>145603</v>
      </c>
      <c r="F973" s="10">
        <f t="shared" si="139"/>
        <v>275114</v>
      </c>
      <c r="G973" s="10">
        <f t="shared" si="140"/>
        <v>36283</v>
      </c>
      <c r="H973" s="9">
        <f t="shared" si="141"/>
        <v>1582</v>
      </c>
      <c r="I973" s="9">
        <f t="shared" si="142"/>
        <v>6426</v>
      </c>
      <c r="J973" s="9">
        <f t="shared" si="143"/>
        <v>8008</v>
      </c>
      <c r="K973" s="9">
        <f t="shared" si="136"/>
        <v>-55529</v>
      </c>
      <c r="L973" s="9">
        <f t="shared" si="137"/>
        <v>10898</v>
      </c>
    </row>
    <row r="974" spans="1:12" x14ac:dyDescent="0.3">
      <c r="A974" s="29" t="s">
        <v>1952</v>
      </c>
      <c r="B974" s="5" t="s">
        <v>1953</v>
      </c>
      <c r="C974" s="9">
        <v>1958.35</v>
      </c>
      <c r="D974" s="8">
        <f t="shared" si="135"/>
        <v>3.2841585655143737E-6</v>
      </c>
      <c r="E974" s="32">
        <f t="shared" si="138"/>
        <v>13291</v>
      </c>
      <c r="F974" s="10">
        <f t="shared" si="139"/>
        <v>25113</v>
      </c>
      <c r="G974" s="10">
        <f t="shared" si="140"/>
        <v>3312</v>
      </c>
      <c r="H974" s="9">
        <f t="shared" si="141"/>
        <v>144</v>
      </c>
      <c r="I974" s="9">
        <f t="shared" si="142"/>
        <v>587</v>
      </c>
      <c r="J974" s="9">
        <f t="shared" si="143"/>
        <v>731</v>
      </c>
      <c r="K974" s="9">
        <f t="shared" si="136"/>
        <v>-5069</v>
      </c>
      <c r="L974" s="9">
        <f t="shared" si="137"/>
        <v>995</v>
      </c>
    </row>
    <row r="975" spans="1:12" x14ac:dyDescent="0.3">
      <c r="A975" s="29" t="s">
        <v>1954</v>
      </c>
      <c r="B975" s="5" t="s">
        <v>1955</v>
      </c>
      <c r="C975" s="9">
        <v>3888.24</v>
      </c>
      <c r="D975" s="8">
        <f t="shared" si="135"/>
        <v>6.5205896294204852E-6</v>
      </c>
      <c r="E975" s="32">
        <f t="shared" si="138"/>
        <v>26389</v>
      </c>
      <c r="F975" s="10">
        <f t="shared" si="139"/>
        <v>49862</v>
      </c>
      <c r="G975" s="10">
        <f t="shared" si="140"/>
        <v>6576</v>
      </c>
      <c r="H975" s="9">
        <f t="shared" si="141"/>
        <v>287</v>
      </c>
      <c r="I975" s="9">
        <f t="shared" si="142"/>
        <v>1165</v>
      </c>
      <c r="J975" s="9">
        <f t="shared" si="143"/>
        <v>1452</v>
      </c>
      <c r="K975" s="9">
        <f t="shared" si="136"/>
        <v>-10064</v>
      </c>
      <c r="L975" s="9">
        <f t="shared" si="137"/>
        <v>1975</v>
      </c>
    </row>
    <row r="976" spans="1:12" x14ac:dyDescent="0.3">
      <c r="A976" s="29" t="s">
        <v>1956</v>
      </c>
      <c r="B976" s="5" t="s">
        <v>1957</v>
      </c>
      <c r="C976" s="9">
        <v>3790.27</v>
      </c>
      <c r="D976" s="8">
        <f t="shared" si="135"/>
        <v>6.3562936584942243E-6</v>
      </c>
      <c r="E976" s="32">
        <f t="shared" si="138"/>
        <v>25724</v>
      </c>
      <c r="F976" s="10">
        <f t="shared" si="139"/>
        <v>48606</v>
      </c>
      <c r="G976" s="10">
        <f t="shared" si="140"/>
        <v>6410</v>
      </c>
      <c r="H976" s="9">
        <f t="shared" si="141"/>
        <v>280</v>
      </c>
      <c r="I976" s="9">
        <f t="shared" si="142"/>
        <v>1135</v>
      </c>
      <c r="J976" s="9">
        <f t="shared" si="143"/>
        <v>1415</v>
      </c>
      <c r="K976" s="9">
        <f t="shared" si="136"/>
        <v>-9811</v>
      </c>
      <c r="L976" s="9">
        <f t="shared" si="137"/>
        <v>1925</v>
      </c>
    </row>
    <row r="977" spans="1:12" x14ac:dyDescent="0.3">
      <c r="A977" s="29" t="s">
        <v>1958</v>
      </c>
      <c r="B977" s="5" t="s">
        <v>1959</v>
      </c>
      <c r="C977" s="9">
        <v>5102.1099999999997</v>
      </c>
      <c r="D977" s="8">
        <f t="shared" si="135"/>
        <v>8.5562531001590824E-6</v>
      </c>
      <c r="E977" s="32">
        <f t="shared" si="138"/>
        <v>34628</v>
      </c>
      <c r="F977" s="10">
        <f t="shared" si="139"/>
        <v>65428</v>
      </c>
      <c r="G977" s="10">
        <f t="shared" si="140"/>
        <v>8629</v>
      </c>
      <c r="H977" s="9">
        <f t="shared" si="141"/>
        <v>376</v>
      </c>
      <c r="I977" s="9">
        <f t="shared" si="142"/>
        <v>1528</v>
      </c>
      <c r="J977" s="9">
        <f t="shared" si="143"/>
        <v>1904</v>
      </c>
      <c r="K977" s="9">
        <f t="shared" si="136"/>
        <v>-13206</v>
      </c>
      <c r="L977" s="9">
        <f t="shared" si="137"/>
        <v>2592</v>
      </c>
    </row>
    <row r="978" spans="1:12" x14ac:dyDescent="0.3">
      <c r="A978" s="29" t="s">
        <v>1960</v>
      </c>
      <c r="B978" s="5" t="s">
        <v>1961</v>
      </c>
      <c r="C978" s="9">
        <v>3262.48</v>
      </c>
      <c r="D978" s="8">
        <f t="shared" si="135"/>
        <v>5.4711883150710206E-6</v>
      </c>
      <c r="E978" s="32">
        <f t="shared" si="138"/>
        <v>22142</v>
      </c>
      <c r="F978" s="10">
        <f t="shared" si="139"/>
        <v>41837</v>
      </c>
      <c r="G978" s="10">
        <f t="shared" si="140"/>
        <v>5518</v>
      </c>
      <c r="H978" s="9">
        <f t="shared" si="141"/>
        <v>241</v>
      </c>
      <c r="I978" s="9">
        <f t="shared" si="142"/>
        <v>977</v>
      </c>
      <c r="J978" s="9">
        <f t="shared" si="143"/>
        <v>1218</v>
      </c>
      <c r="K978" s="9">
        <f t="shared" si="136"/>
        <v>-8444</v>
      </c>
      <c r="L978" s="9">
        <f t="shared" si="137"/>
        <v>1657</v>
      </c>
    </row>
    <row r="979" spans="1:12" x14ac:dyDescent="0.3">
      <c r="A979" s="29" t="s">
        <v>1962</v>
      </c>
      <c r="B979" s="5" t="s">
        <v>1963</v>
      </c>
      <c r="C979" s="9">
        <v>874.28</v>
      </c>
      <c r="D979" s="8">
        <f t="shared" si="135"/>
        <v>1.4661700669736801E-6</v>
      </c>
      <c r="E979" s="32">
        <f t="shared" si="138"/>
        <v>5934</v>
      </c>
      <c r="F979" s="10">
        <f t="shared" si="139"/>
        <v>11212</v>
      </c>
      <c r="G979" s="10">
        <f t="shared" si="140"/>
        <v>1479</v>
      </c>
      <c r="H979" s="9">
        <f t="shared" si="141"/>
        <v>64</v>
      </c>
      <c r="I979" s="9">
        <f t="shared" si="142"/>
        <v>262</v>
      </c>
      <c r="J979" s="9">
        <f t="shared" si="143"/>
        <v>326</v>
      </c>
      <c r="K979" s="9">
        <f t="shared" si="136"/>
        <v>-2263</v>
      </c>
      <c r="L979" s="9">
        <f t="shared" si="137"/>
        <v>444</v>
      </c>
    </row>
    <row r="980" spans="1:12" x14ac:dyDescent="0.3">
      <c r="A980" s="29" t="s">
        <v>1964</v>
      </c>
      <c r="B980" s="5" t="s">
        <v>1965</v>
      </c>
      <c r="C980" s="9">
        <v>1407.95</v>
      </c>
      <c r="D980" s="8">
        <f t="shared" si="135"/>
        <v>2.3611361872576211E-6</v>
      </c>
      <c r="E980" s="32">
        <f t="shared" si="138"/>
        <v>9556</v>
      </c>
      <c r="F980" s="10">
        <f t="shared" si="139"/>
        <v>18055</v>
      </c>
      <c r="G980" s="10">
        <f t="shared" si="140"/>
        <v>2381</v>
      </c>
      <c r="H980" s="9">
        <f t="shared" si="141"/>
        <v>104</v>
      </c>
      <c r="I980" s="9">
        <f t="shared" si="142"/>
        <v>422</v>
      </c>
      <c r="J980" s="9">
        <f t="shared" si="143"/>
        <v>526</v>
      </c>
      <c r="K980" s="9">
        <f t="shared" si="136"/>
        <v>-3644</v>
      </c>
      <c r="L980" s="9">
        <f t="shared" si="137"/>
        <v>715</v>
      </c>
    </row>
    <row r="981" spans="1:12" x14ac:dyDescent="0.3">
      <c r="A981" s="29" t="s">
        <v>1966</v>
      </c>
      <c r="B981" s="5" t="s">
        <v>1967</v>
      </c>
      <c r="C981" s="9">
        <v>7342.9</v>
      </c>
      <c r="D981" s="8">
        <f t="shared" si="135"/>
        <v>1.2314064355562332E-5</v>
      </c>
      <c r="E981" s="32">
        <f t="shared" si="138"/>
        <v>49836</v>
      </c>
      <c r="F981" s="10">
        <f t="shared" si="139"/>
        <v>94164</v>
      </c>
      <c r="G981" s="10">
        <f t="shared" si="140"/>
        <v>12419</v>
      </c>
      <c r="H981" s="9">
        <f t="shared" si="141"/>
        <v>542</v>
      </c>
      <c r="I981" s="9">
        <f t="shared" si="142"/>
        <v>2199</v>
      </c>
      <c r="J981" s="9">
        <f t="shared" si="143"/>
        <v>2741</v>
      </c>
      <c r="K981" s="9">
        <f t="shared" si="136"/>
        <v>-19006</v>
      </c>
      <c r="L981" s="9">
        <f t="shared" si="137"/>
        <v>3730</v>
      </c>
    </row>
    <row r="982" spans="1:12" x14ac:dyDescent="0.3">
      <c r="A982" s="29" t="s">
        <v>1968</v>
      </c>
      <c r="B982" s="5" t="s">
        <v>1969</v>
      </c>
      <c r="C982" s="9">
        <v>395914.96</v>
      </c>
      <c r="D982" s="8">
        <f t="shared" si="135"/>
        <v>6.6395052319517995E-4</v>
      </c>
      <c r="E982" s="32">
        <f t="shared" si="138"/>
        <v>2687064</v>
      </c>
      <c r="F982" s="10">
        <f t="shared" si="139"/>
        <v>5077133</v>
      </c>
      <c r="G982" s="10">
        <f t="shared" si="140"/>
        <v>669599</v>
      </c>
      <c r="H982" s="9">
        <f t="shared" si="141"/>
        <v>29203</v>
      </c>
      <c r="I982" s="9">
        <f t="shared" si="142"/>
        <v>118586</v>
      </c>
      <c r="J982" s="9">
        <f t="shared" si="143"/>
        <v>147789</v>
      </c>
      <c r="K982" s="9">
        <f t="shared" si="136"/>
        <v>-1024769</v>
      </c>
      <c r="L982" s="9">
        <f t="shared" si="137"/>
        <v>201120</v>
      </c>
    </row>
    <row r="983" spans="1:12" x14ac:dyDescent="0.3">
      <c r="A983" s="29" t="s">
        <v>1970</v>
      </c>
      <c r="B983" s="5" t="s">
        <v>1971</v>
      </c>
      <c r="C983" s="9">
        <v>247635.3</v>
      </c>
      <c r="D983" s="8">
        <f t="shared" si="135"/>
        <v>4.152851081873626E-4</v>
      </c>
      <c r="E983" s="32">
        <f t="shared" si="138"/>
        <v>1680694</v>
      </c>
      <c r="F983" s="10">
        <f t="shared" si="139"/>
        <v>3175625</v>
      </c>
      <c r="G983" s="10">
        <f t="shared" si="140"/>
        <v>418818</v>
      </c>
      <c r="H983" s="9">
        <f t="shared" si="141"/>
        <v>18266</v>
      </c>
      <c r="I983" s="9">
        <f t="shared" si="142"/>
        <v>74173</v>
      </c>
      <c r="J983" s="9">
        <f t="shared" si="143"/>
        <v>92439</v>
      </c>
      <c r="K983" s="9">
        <f t="shared" si="136"/>
        <v>-640968</v>
      </c>
      <c r="L983" s="9">
        <f t="shared" si="137"/>
        <v>125796</v>
      </c>
    </row>
    <row r="984" spans="1:12" x14ac:dyDescent="0.3">
      <c r="A984" s="29" t="s">
        <v>1972</v>
      </c>
      <c r="B984" s="5" t="s">
        <v>1973</v>
      </c>
      <c r="C984" s="9">
        <v>347084.36</v>
      </c>
      <c r="D984" s="8">
        <f t="shared" si="135"/>
        <v>5.8206146697478711E-4</v>
      </c>
      <c r="E984" s="32">
        <f t="shared" si="138"/>
        <v>2355652</v>
      </c>
      <c r="F984" s="10">
        <f t="shared" si="139"/>
        <v>4450939</v>
      </c>
      <c r="G984" s="10">
        <f t="shared" si="140"/>
        <v>587013</v>
      </c>
      <c r="H984" s="9">
        <f t="shared" si="141"/>
        <v>25601</v>
      </c>
      <c r="I984" s="9">
        <f t="shared" si="142"/>
        <v>103960</v>
      </c>
      <c r="J984" s="9">
        <f t="shared" si="143"/>
        <v>129561</v>
      </c>
      <c r="K984" s="9">
        <f t="shared" si="136"/>
        <v>-898378</v>
      </c>
      <c r="L984" s="9">
        <f t="shared" si="137"/>
        <v>176315</v>
      </c>
    </row>
    <row r="985" spans="1:12" x14ac:dyDescent="0.3">
      <c r="A985" s="29" t="s">
        <v>1974</v>
      </c>
      <c r="B985" s="5" t="s">
        <v>1975</v>
      </c>
      <c r="C985" s="9">
        <v>268467.99</v>
      </c>
      <c r="D985" s="8">
        <f t="shared" si="135"/>
        <v>4.5022158905452407E-4</v>
      </c>
      <c r="E985" s="32">
        <f t="shared" si="138"/>
        <v>1822085</v>
      </c>
      <c r="F985" s="10">
        <f t="shared" si="139"/>
        <v>3442779</v>
      </c>
      <c r="G985" s="10">
        <f t="shared" si="140"/>
        <v>454052</v>
      </c>
      <c r="H985" s="9">
        <f t="shared" si="141"/>
        <v>19803</v>
      </c>
      <c r="I985" s="9">
        <f t="shared" si="142"/>
        <v>80413</v>
      </c>
      <c r="J985" s="9">
        <f t="shared" si="143"/>
        <v>100216</v>
      </c>
      <c r="K985" s="9">
        <f t="shared" si="136"/>
        <v>-694891</v>
      </c>
      <c r="L985" s="9">
        <f t="shared" si="137"/>
        <v>136378</v>
      </c>
    </row>
    <row r="986" spans="1:12" x14ac:dyDescent="0.3">
      <c r="A986" s="29" t="s">
        <v>1976</v>
      </c>
      <c r="B986" s="5" t="s">
        <v>1977</v>
      </c>
      <c r="C986" s="9">
        <v>266008.58</v>
      </c>
      <c r="D986" s="8">
        <f t="shared" si="135"/>
        <v>4.4609715143223406E-4</v>
      </c>
      <c r="E986" s="32">
        <f t="shared" si="138"/>
        <v>1805393</v>
      </c>
      <c r="F986" s="10">
        <f t="shared" si="139"/>
        <v>3411240</v>
      </c>
      <c r="G986" s="10">
        <f t="shared" si="140"/>
        <v>449892</v>
      </c>
      <c r="H986" s="9">
        <f t="shared" si="141"/>
        <v>19621</v>
      </c>
      <c r="I986" s="9">
        <f t="shared" si="142"/>
        <v>79676</v>
      </c>
      <c r="J986" s="9">
        <f t="shared" si="143"/>
        <v>99297</v>
      </c>
      <c r="K986" s="9">
        <f t="shared" si="136"/>
        <v>-688525</v>
      </c>
      <c r="L986" s="9">
        <f t="shared" si="137"/>
        <v>135129</v>
      </c>
    </row>
    <row r="987" spans="1:12" x14ac:dyDescent="0.3">
      <c r="A987" s="29" t="s">
        <v>1978</v>
      </c>
      <c r="B987" s="5" t="s">
        <v>1979</v>
      </c>
      <c r="C987" s="9">
        <v>18007.02</v>
      </c>
      <c r="D987" s="8">
        <f t="shared" si="135"/>
        <v>3.0197824174631011E-5</v>
      </c>
      <c r="E987" s="32">
        <f t="shared" si="138"/>
        <v>122213</v>
      </c>
      <c r="F987" s="10">
        <f t="shared" si="139"/>
        <v>230918</v>
      </c>
      <c r="G987" s="10">
        <f t="shared" si="140"/>
        <v>30455</v>
      </c>
      <c r="H987" s="9">
        <f t="shared" si="141"/>
        <v>1328</v>
      </c>
      <c r="I987" s="9">
        <f t="shared" si="142"/>
        <v>5394</v>
      </c>
      <c r="J987" s="9">
        <f t="shared" si="143"/>
        <v>6722</v>
      </c>
      <c r="K987" s="9">
        <f t="shared" si="136"/>
        <v>-46609</v>
      </c>
      <c r="L987" s="9">
        <f t="shared" si="137"/>
        <v>9147</v>
      </c>
    </row>
    <row r="988" spans="1:12" x14ac:dyDescent="0.3">
      <c r="A988" s="29" t="s">
        <v>1980</v>
      </c>
      <c r="B988" s="5" t="s">
        <v>1981</v>
      </c>
      <c r="C988" s="9">
        <v>399714.67</v>
      </c>
      <c r="D988" s="8">
        <f t="shared" si="135"/>
        <v>6.7032264776074304E-4</v>
      </c>
      <c r="E988" s="32">
        <f t="shared" si="138"/>
        <v>2712853</v>
      </c>
      <c r="F988" s="10">
        <f t="shared" si="139"/>
        <v>5125859</v>
      </c>
      <c r="G988" s="10">
        <f t="shared" si="140"/>
        <v>676025</v>
      </c>
      <c r="H988" s="9">
        <f t="shared" si="141"/>
        <v>29483</v>
      </c>
      <c r="I988" s="9">
        <f t="shared" si="142"/>
        <v>119724</v>
      </c>
      <c r="J988" s="9">
        <f t="shared" si="143"/>
        <v>149207</v>
      </c>
      <c r="K988" s="9">
        <f t="shared" si="136"/>
        <v>-1034604</v>
      </c>
      <c r="L988" s="9">
        <f t="shared" si="137"/>
        <v>203050</v>
      </c>
    </row>
    <row r="989" spans="1:12" x14ac:dyDescent="0.3">
      <c r="A989" s="29" t="s">
        <v>1982</v>
      </c>
      <c r="B989" s="5" t="s">
        <v>1983</v>
      </c>
      <c r="C989" s="9">
        <v>160834.07</v>
      </c>
      <c r="D989" s="8">
        <f t="shared" si="135"/>
        <v>2.6971919657724019E-4</v>
      </c>
      <c r="E989" s="32">
        <f t="shared" si="138"/>
        <v>1091577</v>
      </c>
      <c r="F989" s="10">
        <f t="shared" si="139"/>
        <v>2062503</v>
      </c>
      <c r="G989" s="10">
        <f t="shared" si="140"/>
        <v>272014</v>
      </c>
      <c r="H989" s="9">
        <f t="shared" si="141"/>
        <v>11863</v>
      </c>
      <c r="I989" s="9">
        <f t="shared" si="142"/>
        <v>48174</v>
      </c>
      <c r="J989" s="9">
        <f t="shared" si="143"/>
        <v>60037</v>
      </c>
      <c r="K989" s="9">
        <f t="shared" si="136"/>
        <v>-416296</v>
      </c>
      <c r="L989" s="9">
        <f t="shared" si="137"/>
        <v>81702</v>
      </c>
    </row>
    <row r="990" spans="1:12" x14ac:dyDescent="0.3">
      <c r="A990" s="29" t="s">
        <v>1984</v>
      </c>
      <c r="B990" s="5" t="s">
        <v>1985</v>
      </c>
      <c r="C990" s="9">
        <v>280391.77</v>
      </c>
      <c r="D990" s="8">
        <f t="shared" si="135"/>
        <v>4.7021780230563294E-4</v>
      </c>
      <c r="E990" s="32">
        <f t="shared" si="138"/>
        <v>1903012</v>
      </c>
      <c r="F990" s="10">
        <f t="shared" si="139"/>
        <v>3595687</v>
      </c>
      <c r="G990" s="10">
        <f t="shared" si="140"/>
        <v>474218</v>
      </c>
      <c r="H990" s="9">
        <f t="shared" si="141"/>
        <v>20682</v>
      </c>
      <c r="I990" s="9">
        <f t="shared" si="142"/>
        <v>83984</v>
      </c>
      <c r="J990" s="9">
        <f t="shared" si="143"/>
        <v>104666</v>
      </c>
      <c r="K990" s="9">
        <f t="shared" si="136"/>
        <v>-725754</v>
      </c>
      <c r="L990" s="9">
        <f t="shared" si="137"/>
        <v>142436</v>
      </c>
    </row>
    <row r="991" spans="1:12" x14ac:dyDescent="0.3">
      <c r="A991" s="29" t="s">
        <v>1986</v>
      </c>
      <c r="B991" s="5" t="s">
        <v>1987</v>
      </c>
      <c r="C991" s="9">
        <v>32933.39</v>
      </c>
      <c r="D991" s="8">
        <f t="shared" si="135"/>
        <v>5.5229389465583484E-5</v>
      </c>
      <c r="E991" s="32">
        <f t="shared" si="138"/>
        <v>223518</v>
      </c>
      <c r="F991" s="10">
        <f t="shared" si="139"/>
        <v>422331</v>
      </c>
      <c r="G991" s="10">
        <f t="shared" si="140"/>
        <v>55699</v>
      </c>
      <c r="H991" s="9">
        <f t="shared" si="141"/>
        <v>2429</v>
      </c>
      <c r="I991" s="9">
        <f t="shared" si="142"/>
        <v>9864</v>
      </c>
      <c r="J991" s="9">
        <f t="shared" si="143"/>
        <v>12293</v>
      </c>
      <c r="K991" s="9">
        <f t="shared" si="136"/>
        <v>-85243</v>
      </c>
      <c r="L991" s="9">
        <f t="shared" si="137"/>
        <v>16730</v>
      </c>
    </row>
    <row r="992" spans="1:12" x14ac:dyDescent="0.3">
      <c r="A992" s="29" t="s">
        <v>1988</v>
      </c>
      <c r="B992" s="5" t="s">
        <v>1989</v>
      </c>
      <c r="C992" s="9">
        <v>1050373.56</v>
      </c>
      <c r="D992" s="8">
        <f t="shared" si="135"/>
        <v>1.7614794720370852E-3</v>
      </c>
      <c r="E992" s="32">
        <f t="shared" si="138"/>
        <v>7128858</v>
      </c>
      <c r="F992" s="10">
        <f t="shared" si="139"/>
        <v>13469776</v>
      </c>
      <c r="G992" s="10">
        <f t="shared" si="140"/>
        <v>1776465</v>
      </c>
      <c r="H992" s="9">
        <f t="shared" si="141"/>
        <v>77477</v>
      </c>
      <c r="I992" s="9">
        <f t="shared" si="142"/>
        <v>314613</v>
      </c>
      <c r="J992" s="9">
        <f t="shared" si="143"/>
        <v>392090</v>
      </c>
      <c r="K992" s="9">
        <f t="shared" si="136"/>
        <v>-2718741</v>
      </c>
      <c r="L992" s="9">
        <f t="shared" si="137"/>
        <v>533577</v>
      </c>
    </row>
    <row r="993" spans="1:12" x14ac:dyDescent="0.3">
      <c r="A993" s="29" t="s">
        <v>1990</v>
      </c>
      <c r="B993" s="5" t="s">
        <v>1991</v>
      </c>
      <c r="C993" s="9">
        <v>75739.320000000007</v>
      </c>
      <c r="D993" s="8">
        <f t="shared" si="135"/>
        <v>1.2701505682040194E-4</v>
      </c>
      <c r="E993" s="32">
        <f t="shared" si="138"/>
        <v>514041</v>
      </c>
      <c r="F993" s="10">
        <f t="shared" si="139"/>
        <v>971266</v>
      </c>
      <c r="G993" s="10">
        <f t="shared" si="140"/>
        <v>128096</v>
      </c>
      <c r="H993" s="9">
        <f t="shared" si="141"/>
        <v>5587</v>
      </c>
      <c r="I993" s="9">
        <f t="shared" si="142"/>
        <v>22686</v>
      </c>
      <c r="J993" s="9">
        <f t="shared" si="143"/>
        <v>28273</v>
      </c>
      <c r="K993" s="9">
        <f t="shared" si="136"/>
        <v>-196040</v>
      </c>
      <c r="L993" s="9">
        <f t="shared" si="137"/>
        <v>38475</v>
      </c>
    </row>
    <row r="994" spans="1:12" x14ac:dyDescent="0.3">
      <c r="A994" s="29" t="s">
        <v>1992</v>
      </c>
      <c r="B994" s="5" t="s">
        <v>1993</v>
      </c>
      <c r="C994" s="9">
        <v>15258.18</v>
      </c>
      <c r="D994" s="8">
        <f t="shared" si="135"/>
        <v>2.5588011612408459E-5</v>
      </c>
      <c r="E994" s="32">
        <f t="shared" si="138"/>
        <v>103557</v>
      </c>
      <c r="F994" s="10">
        <f t="shared" si="139"/>
        <v>195668</v>
      </c>
      <c r="G994" s="10">
        <f t="shared" si="140"/>
        <v>25806</v>
      </c>
      <c r="H994" s="9">
        <f t="shared" si="141"/>
        <v>1125</v>
      </c>
      <c r="I994" s="9">
        <f t="shared" si="142"/>
        <v>4570</v>
      </c>
      <c r="J994" s="9">
        <f t="shared" si="143"/>
        <v>5695</v>
      </c>
      <c r="K994" s="9">
        <f t="shared" si="136"/>
        <v>-39494</v>
      </c>
      <c r="L994" s="9">
        <f t="shared" si="137"/>
        <v>7751</v>
      </c>
    </row>
    <row r="995" spans="1:12" x14ac:dyDescent="0.3">
      <c r="A995" s="29" t="s">
        <v>1994</v>
      </c>
      <c r="B995" s="5" t="s">
        <v>1995</v>
      </c>
      <c r="C995" s="9">
        <v>49074.2</v>
      </c>
      <c r="D995" s="8">
        <f t="shared" si="135"/>
        <v>8.2297574118909018E-5</v>
      </c>
      <c r="E995" s="32">
        <f t="shared" si="138"/>
        <v>333065</v>
      </c>
      <c r="F995" s="10">
        <f t="shared" si="139"/>
        <v>629318</v>
      </c>
      <c r="G995" s="10">
        <f t="shared" si="140"/>
        <v>82998</v>
      </c>
      <c r="H995" s="9">
        <f t="shared" si="141"/>
        <v>3620</v>
      </c>
      <c r="I995" s="9">
        <f t="shared" si="142"/>
        <v>14699</v>
      </c>
      <c r="J995" s="9">
        <f t="shared" si="143"/>
        <v>18319</v>
      </c>
      <c r="K995" s="9">
        <f t="shared" si="136"/>
        <v>-127022</v>
      </c>
      <c r="L995" s="9">
        <f t="shared" si="137"/>
        <v>24929</v>
      </c>
    </row>
    <row r="996" spans="1:12" x14ac:dyDescent="0.3">
      <c r="A996" s="29" t="s">
        <v>1996</v>
      </c>
      <c r="B996" s="5" t="s">
        <v>1997</v>
      </c>
      <c r="C996" s="9">
        <v>19994.29</v>
      </c>
      <c r="D996" s="8">
        <f t="shared" si="135"/>
        <v>3.353048166307268E-5</v>
      </c>
      <c r="E996" s="32">
        <f t="shared" si="138"/>
        <v>135701</v>
      </c>
      <c r="F996" s="10">
        <f t="shared" si="139"/>
        <v>256403</v>
      </c>
      <c r="G996" s="10">
        <f t="shared" si="140"/>
        <v>33816</v>
      </c>
      <c r="H996" s="9">
        <f t="shared" si="141"/>
        <v>1475</v>
      </c>
      <c r="I996" s="9">
        <f t="shared" si="142"/>
        <v>5989</v>
      </c>
      <c r="J996" s="9">
        <f t="shared" si="143"/>
        <v>7464</v>
      </c>
      <c r="K996" s="9">
        <f t="shared" si="136"/>
        <v>-51752</v>
      </c>
      <c r="L996" s="9">
        <f t="shared" si="137"/>
        <v>10157</v>
      </c>
    </row>
    <row r="997" spans="1:12" x14ac:dyDescent="0.3">
      <c r="A997" s="29" t="s">
        <v>1998</v>
      </c>
      <c r="B997" s="5" t="s">
        <v>1999</v>
      </c>
      <c r="C997" s="9">
        <v>3622.74</v>
      </c>
      <c r="D997" s="8">
        <f t="shared" si="135"/>
        <v>6.0753453681065901E-6</v>
      </c>
      <c r="E997" s="32">
        <f t="shared" si="138"/>
        <v>24587</v>
      </c>
      <c r="F997" s="10">
        <f t="shared" si="139"/>
        <v>46457</v>
      </c>
      <c r="G997" s="10">
        <f t="shared" si="140"/>
        <v>6127</v>
      </c>
      <c r="H997" s="9">
        <f t="shared" si="141"/>
        <v>267</v>
      </c>
      <c r="I997" s="9">
        <f t="shared" si="142"/>
        <v>1085</v>
      </c>
      <c r="J997" s="9">
        <f t="shared" si="143"/>
        <v>1352</v>
      </c>
      <c r="K997" s="9">
        <f t="shared" si="136"/>
        <v>-9377</v>
      </c>
      <c r="L997" s="9">
        <f t="shared" si="137"/>
        <v>1840</v>
      </c>
    </row>
    <row r="998" spans="1:12" x14ac:dyDescent="0.3">
      <c r="A998" s="29" t="s">
        <v>2000</v>
      </c>
      <c r="B998" s="5" t="s">
        <v>2001</v>
      </c>
      <c r="C998" s="9">
        <v>2811.52</v>
      </c>
      <c r="D998" s="8">
        <f t="shared" si="135"/>
        <v>4.7149271019557135E-6</v>
      </c>
      <c r="E998" s="32">
        <f t="shared" si="138"/>
        <v>19082</v>
      </c>
      <c r="F998" s="10">
        <f t="shared" si="139"/>
        <v>36054</v>
      </c>
      <c r="G998" s="10">
        <f t="shared" si="140"/>
        <v>4755</v>
      </c>
      <c r="H998" s="9">
        <f t="shared" si="141"/>
        <v>207</v>
      </c>
      <c r="I998" s="9">
        <f t="shared" si="142"/>
        <v>842</v>
      </c>
      <c r="J998" s="9">
        <f t="shared" si="143"/>
        <v>1049</v>
      </c>
      <c r="K998" s="9">
        <f t="shared" si="136"/>
        <v>-7277</v>
      </c>
      <c r="L998" s="9">
        <f t="shared" si="137"/>
        <v>1428</v>
      </c>
    </row>
    <row r="999" spans="1:12" x14ac:dyDescent="0.3">
      <c r="A999" s="29" t="s">
        <v>2002</v>
      </c>
      <c r="B999" s="5" t="s">
        <v>2003</v>
      </c>
      <c r="C999" s="9">
        <v>799.63</v>
      </c>
      <c r="D999" s="8">
        <f t="shared" si="135"/>
        <v>1.3409818029168731E-6</v>
      </c>
      <c r="E999" s="32">
        <f t="shared" si="138"/>
        <v>5427</v>
      </c>
      <c r="F999" s="10">
        <f t="shared" si="139"/>
        <v>10254</v>
      </c>
      <c r="G999" s="10">
        <f t="shared" si="140"/>
        <v>1352</v>
      </c>
      <c r="H999" s="9">
        <f t="shared" si="141"/>
        <v>59</v>
      </c>
      <c r="I999" s="9">
        <f t="shared" si="142"/>
        <v>240</v>
      </c>
      <c r="J999" s="9">
        <f t="shared" si="143"/>
        <v>299</v>
      </c>
      <c r="K999" s="9">
        <f t="shared" si="136"/>
        <v>-2070</v>
      </c>
      <c r="L999" s="9">
        <f t="shared" si="137"/>
        <v>406</v>
      </c>
    </row>
    <row r="1000" spans="1:12" x14ac:dyDescent="0.3">
      <c r="A1000" s="29" t="s">
        <v>2004</v>
      </c>
      <c r="B1000" s="5" t="s">
        <v>2005</v>
      </c>
      <c r="C1000" s="9">
        <v>484.46</v>
      </c>
      <c r="D1000" s="8">
        <f t="shared" si="135"/>
        <v>8.1244080917562917E-7</v>
      </c>
      <c r="E1000" s="32">
        <f t="shared" si="138"/>
        <v>3288</v>
      </c>
      <c r="F1000" s="10">
        <f t="shared" si="139"/>
        <v>6213</v>
      </c>
      <c r="G1000" s="10">
        <f t="shared" si="140"/>
        <v>819</v>
      </c>
      <c r="H1000" s="9">
        <f t="shared" si="141"/>
        <v>36</v>
      </c>
      <c r="I1000" s="9">
        <f t="shared" si="142"/>
        <v>145</v>
      </c>
      <c r="J1000" s="9">
        <f t="shared" si="143"/>
        <v>181</v>
      </c>
      <c r="K1000" s="9">
        <f t="shared" si="136"/>
        <v>-1254</v>
      </c>
      <c r="L1000" s="9">
        <f t="shared" si="137"/>
        <v>246</v>
      </c>
    </row>
    <row r="1001" spans="1:12" x14ac:dyDescent="0.3">
      <c r="A1001" s="29" t="s">
        <v>2006</v>
      </c>
      <c r="B1001" s="5" t="s">
        <v>2007</v>
      </c>
      <c r="C1001" s="9">
        <v>86.09</v>
      </c>
      <c r="D1001" s="8">
        <f t="shared" si="135"/>
        <v>1.4437317686069008E-7</v>
      </c>
      <c r="E1001" s="32">
        <f t="shared" si="138"/>
        <v>584</v>
      </c>
      <c r="F1001" s="10">
        <f t="shared" si="139"/>
        <v>1104</v>
      </c>
      <c r="G1001" s="10">
        <f t="shared" si="140"/>
        <v>146</v>
      </c>
      <c r="H1001" s="9">
        <f t="shared" si="141"/>
        <v>6</v>
      </c>
      <c r="I1001" s="9">
        <f t="shared" si="142"/>
        <v>26</v>
      </c>
      <c r="J1001" s="9">
        <f t="shared" si="143"/>
        <v>32</v>
      </c>
      <c r="K1001" s="9">
        <f t="shared" si="136"/>
        <v>-223</v>
      </c>
      <c r="L1001" s="9">
        <f t="shared" si="137"/>
        <v>44</v>
      </c>
    </row>
    <row r="1002" spans="1:12" x14ac:dyDescent="0.3">
      <c r="A1002" s="29" t="s">
        <v>2008</v>
      </c>
      <c r="B1002" s="5" t="s">
        <v>2009</v>
      </c>
      <c r="C1002" s="9">
        <v>1497.48</v>
      </c>
      <c r="D1002" s="8">
        <f t="shared" si="135"/>
        <v>2.5112782539824161E-6</v>
      </c>
      <c r="E1002" s="32">
        <f t="shared" si="138"/>
        <v>10163</v>
      </c>
      <c r="F1002" s="10">
        <f t="shared" si="139"/>
        <v>19203</v>
      </c>
      <c r="G1002" s="10">
        <f t="shared" si="140"/>
        <v>2533</v>
      </c>
      <c r="H1002" s="9">
        <f t="shared" si="141"/>
        <v>110</v>
      </c>
      <c r="I1002" s="9">
        <f t="shared" si="142"/>
        <v>449</v>
      </c>
      <c r="J1002" s="9">
        <f t="shared" si="143"/>
        <v>559</v>
      </c>
      <c r="K1002" s="9">
        <f t="shared" si="136"/>
        <v>-3876</v>
      </c>
      <c r="L1002" s="9">
        <f t="shared" si="137"/>
        <v>761</v>
      </c>
    </row>
    <row r="1003" spans="1:12" x14ac:dyDescent="0.3">
      <c r="A1003" s="29" t="s">
        <v>2010</v>
      </c>
      <c r="B1003" s="5" t="s">
        <v>2011</v>
      </c>
      <c r="C1003" s="9">
        <v>298163.90000000002</v>
      </c>
      <c r="D1003" s="8">
        <f t="shared" si="135"/>
        <v>5.0002171527672339E-4</v>
      </c>
      <c r="E1003" s="32">
        <f t="shared" si="138"/>
        <v>2023631</v>
      </c>
      <c r="F1003" s="10">
        <f t="shared" si="139"/>
        <v>3823593</v>
      </c>
      <c r="G1003" s="10">
        <f t="shared" si="140"/>
        <v>504276</v>
      </c>
      <c r="H1003" s="9">
        <f t="shared" si="141"/>
        <v>21993</v>
      </c>
      <c r="I1003" s="9">
        <f t="shared" si="142"/>
        <v>89307</v>
      </c>
      <c r="J1003" s="9">
        <f t="shared" si="143"/>
        <v>111300</v>
      </c>
      <c r="K1003" s="9">
        <f t="shared" si="136"/>
        <v>-771754</v>
      </c>
      <c r="L1003" s="9">
        <f t="shared" si="137"/>
        <v>151464</v>
      </c>
    </row>
    <row r="1004" spans="1:12" x14ac:dyDescent="0.3">
      <c r="A1004" s="29" t="s">
        <v>2012</v>
      </c>
      <c r="B1004" s="5" t="s">
        <v>2013</v>
      </c>
      <c r="C1004" s="9">
        <v>1165827.8700000001</v>
      </c>
      <c r="D1004" s="8">
        <f t="shared" si="135"/>
        <v>1.9550966809691209E-3</v>
      </c>
      <c r="E1004" s="32">
        <f t="shared" si="138"/>
        <v>7912443</v>
      </c>
      <c r="F1004" s="10">
        <f t="shared" si="139"/>
        <v>14950339</v>
      </c>
      <c r="G1004" s="10">
        <f t="shared" si="140"/>
        <v>1971730</v>
      </c>
      <c r="H1004" s="9">
        <f t="shared" si="141"/>
        <v>85993</v>
      </c>
      <c r="I1004" s="9">
        <f t="shared" si="142"/>
        <v>349194</v>
      </c>
      <c r="J1004" s="9">
        <f t="shared" si="143"/>
        <v>435187</v>
      </c>
      <c r="K1004" s="9">
        <f t="shared" si="136"/>
        <v>-3017578</v>
      </c>
      <c r="L1004" s="9">
        <f t="shared" si="137"/>
        <v>592226</v>
      </c>
    </row>
    <row r="1005" spans="1:12" x14ac:dyDescent="0.3">
      <c r="A1005" s="29" t="s">
        <v>2014</v>
      </c>
      <c r="B1005" s="5" t="s">
        <v>2015</v>
      </c>
      <c r="C1005" s="9">
        <v>231923.07</v>
      </c>
      <c r="D1005" s="8">
        <f t="shared" si="135"/>
        <v>3.8893565342297835E-4</v>
      </c>
      <c r="E1005" s="32">
        <f t="shared" si="138"/>
        <v>1574056</v>
      </c>
      <c r="F1005" s="10">
        <f t="shared" si="139"/>
        <v>2974134</v>
      </c>
      <c r="G1005" s="10">
        <f t="shared" si="140"/>
        <v>392245</v>
      </c>
      <c r="H1005" s="9">
        <f t="shared" si="141"/>
        <v>17107</v>
      </c>
      <c r="I1005" s="9">
        <f t="shared" si="142"/>
        <v>69467</v>
      </c>
      <c r="J1005" s="9">
        <f t="shared" si="143"/>
        <v>86574</v>
      </c>
      <c r="K1005" s="9">
        <f t="shared" si="136"/>
        <v>-600300</v>
      </c>
      <c r="L1005" s="9">
        <f t="shared" si="137"/>
        <v>117814</v>
      </c>
    </row>
    <row r="1006" spans="1:12" x14ac:dyDescent="0.3">
      <c r="A1006" s="29" t="s">
        <v>2016</v>
      </c>
      <c r="B1006" s="5" t="s">
        <v>2017</v>
      </c>
      <c r="C1006" s="9">
        <v>276946.84999999998</v>
      </c>
      <c r="D1006" s="8">
        <f t="shared" si="135"/>
        <v>4.644406615874202E-4</v>
      </c>
      <c r="E1006" s="32">
        <f t="shared" si="138"/>
        <v>1879631</v>
      </c>
      <c r="F1006" s="10">
        <f t="shared" si="139"/>
        <v>3551510</v>
      </c>
      <c r="G1006" s="10">
        <f t="shared" si="140"/>
        <v>468392</v>
      </c>
      <c r="H1006" s="9">
        <f t="shared" si="141"/>
        <v>20428</v>
      </c>
      <c r="I1006" s="9">
        <f t="shared" si="142"/>
        <v>82952</v>
      </c>
      <c r="J1006" s="9">
        <f t="shared" si="143"/>
        <v>103380</v>
      </c>
      <c r="K1006" s="9">
        <f t="shared" si="136"/>
        <v>-716837</v>
      </c>
      <c r="L1006" s="9">
        <f t="shared" si="137"/>
        <v>140686</v>
      </c>
    </row>
    <row r="1007" spans="1:12" x14ac:dyDescent="0.3">
      <c r="A1007" s="29" t="s">
        <v>2018</v>
      </c>
      <c r="B1007" s="5" t="s">
        <v>2019</v>
      </c>
      <c r="C1007" s="9">
        <v>163609.85999999999</v>
      </c>
      <c r="D1007" s="8">
        <f t="shared" si="135"/>
        <v>2.7437420436674111E-4</v>
      </c>
      <c r="E1007" s="32">
        <f t="shared" si="138"/>
        <v>1110416</v>
      </c>
      <c r="F1007" s="10">
        <f t="shared" si="139"/>
        <v>2098099</v>
      </c>
      <c r="G1007" s="10">
        <f t="shared" si="140"/>
        <v>276708</v>
      </c>
      <c r="H1007" s="9">
        <f t="shared" si="141"/>
        <v>12068</v>
      </c>
      <c r="I1007" s="9">
        <f t="shared" si="142"/>
        <v>49005</v>
      </c>
      <c r="J1007" s="9">
        <f t="shared" si="143"/>
        <v>61073</v>
      </c>
      <c r="K1007" s="9">
        <f t="shared" si="136"/>
        <v>-423481</v>
      </c>
      <c r="L1007" s="9">
        <f t="shared" si="137"/>
        <v>83112</v>
      </c>
    </row>
    <row r="1008" spans="1:12" x14ac:dyDescent="0.3">
      <c r="A1008" s="29" t="s">
        <v>2020</v>
      </c>
      <c r="B1008" s="5" t="s">
        <v>2021</v>
      </c>
      <c r="C1008" s="9">
        <v>214645.13</v>
      </c>
      <c r="D1008" s="8">
        <f t="shared" si="135"/>
        <v>3.5996049849896405E-4</v>
      </c>
      <c r="E1008" s="32">
        <f t="shared" si="138"/>
        <v>1456791</v>
      </c>
      <c r="F1008" s="10">
        <f t="shared" si="139"/>
        <v>2752565</v>
      </c>
      <c r="G1008" s="10">
        <f t="shared" si="140"/>
        <v>363023</v>
      </c>
      <c r="H1008" s="9">
        <f t="shared" si="141"/>
        <v>15832</v>
      </c>
      <c r="I1008" s="9">
        <f t="shared" si="142"/>
        <v>64291</v>
      </c>
      <c r="J1008" s="9">
        <f t="shared" si="143"/>
        <v>80123</v>
      </c>
      <c r="K1008" s="9">
        <f t="shared" si="136"/>
        <v>-555578</v>
      </c>
      <c r="L1008" s="9">
        <f t="shared" si="137"/>
        <v>109037</v>
      </c>
    </row>
    <row r="1009" spans="1:12" x14ac:dyDescent="0.3">
      <c r="A1009" s="29" t="s">
        <v>2022</v>
      </c>
      <c r="B1009" s="5" t="s">
        <v>2023</v>
      </c>
      <c r="C1009" s="9">
        <v>6199.45</v>
      </c>
      <c r="D1009" s="8">
        <f t="shared" si="135"/>
        <v>1.0396495426751134E-5</v>
      </c>
      <c r="E1009" s="32">
        <f t="shared" si="138"/>
        <v>42076</v>
      </c>
      <c r="F1009" s="10">
        <f t="shared" si="139"/>
        <v>79500</v>
      </c>
      <c r="G1009" s="10">
        <f t="shared" si="140"/>
        <v>10485</v>
      </c>
      <c r="H1009" s="9">
        <f t="shared" si="141"/>
        <v>457</v>
      </c>
      <c r="I1009" s="9">
        <f t="shared" si="142"/>
        <v>1857</v>
      </c>
      <c r="J1009" s="9">
        <f t="shared" si="143"/>
        <v>2314</v>
      </c>
      <c r="K1009" s="9">
        <f t="shared" si="136"/>
        <v>-16046</v>
      </c>
      <c r="L1009" s="9">
        <f t="shared" si="137"/>
        <v>3149</v>
      </c>
    </row>
    <row r="1010" spans="1:12" x14ac:dyDescent="0.3">
      <c r="A1010" s="29" t="s">
        <v>2024</v>
      </c>
      <c r="B1010" s="5" t="s">
        <v>2025</v>
      </c>
      <c r="C1010" s="9">
        <v>651413.04</v>
      </c>
      <c r="D1010" s="8">
        <f t="shared" si="135"/>
        <v>1.0924215359888465E-3</v>
      </c>
      <c r="E1010" s="32">
        <f t="shared" si="138"/>
        <v>4421123</v>
      </c>
      <c r="F1010" s="10">
        <f t="shared" si="139"/>
        <v>8353588</v>
      </c>
      <c r="G1010" s="10">
        <f t="shared" si="140"/>
        <v>1101715</v>
      </c>
      <c r="H1010" s="9">
        <f t="shared" si="141"/>
        <v>48049</v>
      </c>
      <c r="I1010" s="9">
        <f t="shared" si="142"/>
        <v>195114</v>
      </c>
      <c r="J1010" s="9">
        <f t="shared" si="143"/>
        <v>243163</v>
      </c>
      <c r="K1010" s="9">
        <f t="shared" si="136"/>
        <v>-1686089</v>
      </c>
      <c r="L1010" s="9">
        <f t="shared" si="137"/>
        <v>330910</v>
      </c>
    </row>
    <row r="1011" spans="1:12" x14ac:dyDescent="0.3">
      <c r="A1011" s="29" t="s">
        <v>2026</v>
      </c>
      <c r="B1011" s="5" t="s">
        <v>2027</v>
      </c>
      <c r="C1011" s="9">
        <v>5387.28</v>
      </c>
      <c r="D1011" s="8">
        <f t="shared" si="135"/>
        <v>9.0344840078761571E-6</v>
      </c>
      <c r="E1011" s="32">
        <f t="shared" si="138"/>
        <v>36563</v>
      </c>
      <c r="F1011" s="10">
        <f t="shared" si="139"/>
        <v>69085</v>
      </c>
      <c r="G1011" s="10">
        <f t="shared" si="140"/>
        <v>9111</v>
      </c>
      <c r="H1011" s="9">
        <f t="shared" si="141"/>
        <v>397</v>
      </c>
      <c r="I1011" s="9">
        <f t="shared" si="142"/>
        <v>1614</v>
      </c>
      <c r="J1011" s="9">
        <f t="shared" si="143"/>
        <v>2011</v>
      </c>
      <c r="K1011" s="9">
        <f t="shared" si="136"/>
        <v>-13944</v>
      </c>
      <c r="L1011" s="9">
        <f t="shared" si="137"/>
        <v>2737</v>
      </c>
    </row>
    <row r="1012" spans="1:12" x14ac:dyDescent="0.3">
      <c r="A1012" s="29" t="s">
        <v>2028</v>
      </c>
      <c r="B1012" s="5" t="s">
        <v>2029</v>
      </c>
      <c r="C1012" s="9">
        <v>7403.97</v>
      </c>
      <c r="D1012" s="8">
        <f t="shared" si="135"/>
        <v>1.2416478920678866E-5</v>
      </c>
      <c r="E1012" s="32">
        <f t="shared" si="138"/>
        <v>50251</v>
      </c>
      <c r="F1012" s="10">
        <f t="shared" si="139"/>
        <v>94947</v>
      </c>
      <c r="G1012" s="10">
        <f t="shared" si="140"/>
        <v>12522</v>
      </c>
      <c r="H1012" s="9">
        <f t="shared" si="141"/>
        <v>546</v>
      </c>
      <c r="I1012" s="9">
        <f t="shared" si="142"/>
        <v>2218</v>
      </c>
      <c r="J1012" s="9">
        <f t="shared" si="143"/>
        <v>2764</v>
      </c>
      <c r="K1012" s="9">
        <f t="shared" si="136"/>
        <v>-19164</v>
      </c>
      <c r="L1012" s="9">
        <f t="shared" si="137"/>
        <v>3761</v>
      </c>
    </row>
    <row r="1013" spans="1:12" x14ac:dyDescent="0.3">
      <c r="A1013" s="29" t="s">
        <v>2030</v>
      </c>
      <c r="B1013" s="5" t="s">
        <v>2031</v>
      </c>
      <c r="C1013" s="9">
        <v>91271.69</v>
      </c>
      <c r="D1013" s="8">
        <f t="shared" si="135"/>
        <v>1.5306288584904262E-4</v>
      </c>
      <c r="E1013" s="32">
        <f t="shared" si="138"/>
        <v>619459</v>
      </c>
      <c r="F1013" s="10">
        <f t="shared" si="139"/>
        <v>1170450</v>
      </c>
      <c r="G1013" s="10">
        <f t="shared" si="140"/>
        <v>154365</v>
      </c>
      <c r="H1013" s="9">
        <f t="shared" si="141"/>
        <v>6732</v>
      </c>
      <c r="I1013" s="9">
        <f t="shared" si="142"/>
        <v>27338</v>
      </c>
      <c r="J1013" s="9">
        <f t="shared" si="143"/>
        <v>34070</v>
      </c>
      <c r="K1013" s="9">
        <f t="shared" si="136"/>
        <v>-236244</v>
      </c>
      <c r="L1013" s="9">
        <f t="shared" si="137"/>
        <v>46365</v>
      </c>
    </row>
    <row r="1014" spans="1:12" x14ac:dyDescent="0.3">
      <c r="A1014" s="29" t="s">
        <v>2032</v>
      </c>
      <c r="B1014" s="5" t="s">
        <v>2033</v>
      </c>
      <c r="C1014" s="9">
        <v>1213.08</v>
      </c>
      <c r="D1014" s="8">
        <f t="shared" si="135"/>
        <v>2.0343386384732944E-6</v>
      </c>
      <c r="E1014" s="32">
        <f t="shared" si="138"/>
        <v>8233</v>
      </c>
      <c r="F1014" s="10">
        <f t="shared" si="139"/>
        <v>15556</v>
      </c>
      <c r="G1014" s="10">
        <f t="shared" si="140"/>
        <v>2052</v>
      </c>
      <c r="H1014" s="9">
        <f t="shared" si="141"/>
        <v>89</v>
      </c>
      <c r="I1014" s="9">
        <f t="shared" si="142"/>
        <v>363</v>
      </c>
      <c r="J1014" s="9">
        <f t="shared" si="143"/>
        <v>452</v>
      </c>
      <c r="K1014" s="9">
        <f t="shared" si="136"/>
        <v>-3140</v>
      </c>
      <c r="L1014" s="9">
        <f t="shared" si="137"/>
        <v>616</v>
      </c>
    </row>
    <row r="1015" spans="1:12" x14ac:dyDescent="0.3">
      <c r="A1015" s="29" t="s">
        <v>2034</v>
      </c>
      <c r="B1015" s="5" t="s">
        <v>2035</v>
      </c>
      <c r="C1015" s="9">
        <v>7929.97</v>
      </c>
      <c r="D1015" s="8">
        <f t="shared" si="135"/>
        <v>1.3298582428969295E-5</v>
      </c>
      <c r="E1015" s="32">
        <f t="shared" si="138"/>
        <v>53820</v>
      </c>
      <c r="F1015" s="10">
        <f t="shared" si="139"/>
        <v>101692</v>
      </c>
      <c r="G1015" s="10">
        <f t="shared" si="140"/>
        <v>13412</v>
      </c>
      <c r="H1015" s="9">
        <f t="shared" si="141"/>
        <v>585</v>
      </c>
      <c r="I1015" s="9">
        <f t="shared" si="142"/>
        <v>2375</v>
      </c>
      <c r="J1015" s="9">
        <f t="shared" si="143"/>
        <v>2960</v>
      </c>
      <c r="K1015" s="9">
        <f t="shared" si="136"/>
        <v>-20526</v>
      </c>
      <c r="L1015" s="9">
        <f t="shared" si="137"/>
        <v>4028</v>
      </c>
    </row>
    <row r="1016" spans="1:12" x14ac:dyDescent="0.3">
      <c r="A1016" s="29" t="s">
        <v>2036</v>
      </c>
      <c r="B1016" s="5" t="s">
        <v>2037</v>
      </c>
      <c r="C1016" s="9">
        <v>3318.06</v>
      </c>
      <c r="D1016" s="8">
        <f t="shared" si="135"/>
        <v>5.5643961344451313E-6</v>
      </c>
      <c r="E1016" s="32">
        <f t="shared" si="138"/>
        <v>22520</v>
      </c>
      <c r="F1016" s="10">
        <f t="shared" si="139"/>
        <v>42550</v>
      </c>
      <c r="G1016" s="10">
        <f t="shared" si="140"/>
        <v>5612</v>
      </c>
      <c r="H1016" s="9">
        <f t="shared" si="141"/>
        <v>245</v>
      </c>
      <c r="I1016" s="9">
        <f t="shared" si="142"/>
        <v>994</v>
      </c>
      <c r="J1016" s="9">
        <f t="shared" si="143"/>
        <v>1239</v>
      </c>
      <c r="K1016" s="9">
        <f t="shared" si="136"/>
        <v>-8588</v>
      </c>
      <c r="L1016" s="9">
        <f t="shared" si="137"/>
        <v>1686</v>
      </c>
    </row>
    <row r="1017" spans="1:12" x14ac:dyDescent="0.3">
      <c r="A1017" s="29" t="s">
        <v>2038</v>
      </c>
      <c r="B1017" s="5" t="s">
        <v>2039</v>
      </c>
      <c r="C1017" s="9">
        <v>702470.91</v>
      </c>
      <c r="D1017" s="8">
        <f t="shared" si="135"/>
        <v>1.1780457303858741E-3</v>
      </c>
      <c r="E1017" s="32">
        <f t="shared" si="138"/>
        <v>4767652</v>
      </c>
      <c r="F1017" s="10">
        <f t="shared" si="139"/>
        <v>9008344</v>
      </c>
      <c r="G1017" s="10">
        <f t="shared" si="140"/>
        <v>1188068</v>
      </c>
      <c r="H1017" s="9">
        <f t="shared" si="141"/>
        <v>51815</v>
      </c>
      <c r="I1017" s="9">
        <f t="shared" si="142"/>
        <v>210407</v>
      </c>
      <c r="J1017" s="9">
        <f t="shared" si="143"/>
        <v>262222</v>
      </c>
      <c r="K1017" s="9">
        <f t="shared" si="136"/>
        <v>-1818245</v>
      </c>
      <c r="L1017" s="9">
        <f t="shared" si="137"/>
        <v>356847</v>
      </c>
    </row>
    <row r="1018" spans="1:12" x14ac:dyDescent="0.3">
      <c r="A1018" s="29" t="s">
        <v>2040</v>
      </c>
      <c r="B1018" s="5" t="s">
        <v>2041</v>
      </c>
      <c r="C1018" s="9">
        <v>139449.65</v>
      </c>
      <c r="D1018" s="8">
        <f t="shared" si="135"/>
        <v>2.3385746291800825E-4</v>
      </c>
      <c r="E1018" s="32">
        <f t="shared" si="138"/>
        <v>946441</v>
      </c>
      <c r="F1018" s="10">
        <f t="shared" si="139"/>
        <v>1788274</v>
      </c>
      <c r="G1018" s="10">
        <f t="shared" si="140"/>
        <v>235847</v>
      </c>
      <c r="H1018" s="9">
        <f t="shared" si="141"/>
        <v>10286</v>
      </c>
      <c r="I1018" s="9">
        <f t="shared" si="142"/>
        <v>41769</v>
      </c>
      <c r="J1018" s="9">
        <f t="shared" si="143"/>
        <v>52055</v>
      </c>
      <c r="K1018" s="9">
        <f t="shared" si="136"/>
        <v>-360945</v>
      </c>
      <c r="L1018" s="9">
        <f t="shared" si="137"/>
        <v>70839</v>
      </c>
    </row>
    <row r="1019" spans="1:12" x14ac:dyDescent="0.3">
      <c r="A1019" s="29" t="s">
        <v>2042</v>
      </c>
      <c r="B1019" s="5" t="s">
        <v>2043</v>
      </c>
      <c r="C1019" s="9">
        <v>207649.12</v>
      </c>
      <c r="D1019" s="8">
        <f t="shared" si="135"/>
        <v>3.4822816966809919E-4</v>
      </c>
      <c r="E1019" s="32">
        <f t="shared" si="138"/>
        <v>1409309</v>
      </c>
      <c r="F1019" s="10">
        <f t="shared" si="139"/>
        <v>2662850</v>
      </c>
      <c r="G1019" s="10">
        <f t="shared" si="140"/>
        <v>351191</v>
      </c>
      <c r="H1019" s="9">
        <f t="shared" si="141"/>
        <v>15316</v>
      </c>
      <c r="I1019" s="9">
        <f t="shared" si="142"/>
        <v>62196</v>
      </c>
      <c r="J1019" s="9">
        <f t="shared" si="143"/>
        <v>77512</v>
      </c>
      <c r="K1019" s="9">
        <f t="shared" si="136"/>
        <v>-537470</v>
      </c>
      <c r="L1019" s="9">
        <f t="shared" si="137"/>
        <v>105483</v>
      </c>
    </row>
    <row r="1020" spans="1:12" x14ac:dyDescent="0.3">
      <c r="A1020" s="29" t="s">
        <v>2044</v>
      </c>
      <c r="B1020" s="5" t="s">
        <v>2045</v>
      </c>
      <c r="C1020" s="9">
        <v>6685.8</v>
      </c>
      <c r="D1020" s="8">
        <f t="shared" si="135"/>
        <v>1.1212105771346287E-5</v>
      </c>
      <c r="E1020" s="32">
        <f t="shared" si="138"/>
        <v>45376</v>
      </c>
      <c r="F1020" s="10">
        <f t="shared" si="139"/>
        <v>85737</v>
      </c>
      <c r="G1020" s="10">
        <f t="shared" si="140"/>
        <v>11307</v>
      </c>
      <c r="H1020" s="9">
        <f t="shared" si="141"/>
        <v>493</v>
      </c>
      <c r="I1020" s="9">
        <f t="shared" si="142"/>
        <v>2003</v>
      </c>
      <c r="J1020" s="9">
        <f t="shared" si="143"/>
        <v>2496</v>
      </c>
      <c r="K1020" s="9">
        <f t="shared" si="136"/>
        <v>-17305</v>
      </c>
      <c r="L1020" s="9">
        <f t="shared" si="137"/>
        <v>3396</v>
      </c>
    </row>
    <row r="1021" spans="1:12" x14ac:dyDescent="0.3">
      <c r="A1021" s="29" t="s">
        <v>2046</v>
      </c>
      <c r="B1021" s="5" t="s">
        <v>2047</v>
      </c>
      <c r="C1021" s="9">
        <v>14359.42</v>
      </c>
      <c r="D1021" s="8">
        <f t="shared" si="135"/>
        <v>2.4080788515239058E-5</v>
      </c>
      <c r="E1021" s="32">
        <f t="shared" si="138"/>
        <v>97457</v>
      </c>
      <c r="F1021" s="10">
        <f t="shared" si="139"/>
        <v>184142</v>
      </c>
      <c r="G1021" s="10">
        <f t="shared" si="140"/>
        <v>24286</v>
      </c>
      <c r="H1021" s="9">
        <f t="shared" si="141"/>
        <v>1059</v>
      </c>
      <c r="I1021" s="9">
        <f t="shared" si="142"/>
        <v>4301</v>
      </c>
      <c r="J1021" s="9">
        <f t="shared" si="143"/>
        <v>5360</v>
      </c>
      <c r="K1021" s="9">
        <f t="shared" si="136"/>
        <v>-37167</v>
      </c>
      <c r="L1021" s="9">
        <f t="shared" si="137"/>
        <v>7294</v>
      </c>
    </row>
    <row r="1022" spans="1:12" x14ac:dyDescent="0.3">
      <c r="A1022" s="29" t="s">
        <v>2048</v>
      </c>
      <c r="B1022" s="5" t="s">
        <v>2049</v>
      </c>
      <c r="C1022" s="9">
        <v>488916.62</v>
      </c>
      <c r="D1022" s="8">
        <f t="shared" si="135"/>
        <v>8.1991457369486357E-4</v>
      </c>
      <c r="E1022" s="32">
        <f t="shared" si="138"/>
        <v>3318264</v>
      </c>
      <c r="F1022" s="10">
        <f t="shared" si="139"/>
        <v>6269767</v>
      </c>
      <c r="G1022" s="10">
        <f t="shared" si="140"/>
        <v>826890</v>
      </c>
      <c r="H1022" s="9">
        <f t="shared" si="141"/>
        <v>36063</v>
      </c>
      <c r="I1022" s="9">
        <f t="shared" si="142"/>
        <v>146442</v>
      </c>
      <c r="J1022" s="9">
        <f t="shared" si="143"/>
        <v>182505</v>
      </c>
      <c r="K1022" s="9">
        <f t="shared" si="136"/>
        <v>-1265490</v>
      </c>
      <c r="L1022" s="9">
        <f t="shared" si="137"/>
        <v>248364</v>
      </c>
    </row>
    <row r="1023" spans="1:12" x14ac:dyDescent="0.3">
      <c r="A1023" s="29" t="s">
        <v>2050</v>
      </c>
      <c r="B1023" s="5" t="s">
        <v>2051</v>
      </c>
      <c r="C1023" s="9">
        <v>35.72</v>
      </c>
      <c r="D1023" s="8">
        <f t="shared" si="135"/>
        <v>5.9902542426110456E-8</v>
      </c>
      <c r="E1023" s="32">
        <f t="shared" si="138"/>
        <v>242</v>
      </c>
      <c r="F1023" s="10">
        <f t="shared" si="139"/>
        <v>458</v>
      </c>
      <c r="G1023" s="10">
        <f t="shared" si="140"/>
        <v>60</v>
      </c>
      <c r="H1023" s="9">
        <f t="shared" si="141"/>
        <v>3</v>
      </c>
      <c r="I1023" s="9">
        <f t="shared" si="142"/>
        <v>11</v>
      </c>
      <c r="J1023" s="9">
        <f t="shared" si="143"/>
        <v>14</v>
      </c>
      <c r="K1023" s="9">
        <f t="shared" si="136"/>
        <v>-92</v>
      </c>
      <c r="L1023" s="9">
        <f t="shared" si="137"/>
        <v>18</v>
      </c>
    </row>
    <row r="1024" spans="1:12" x14ac:dyDescent="0.3">
      <c r="A1024" s="29" t="s">
        <v>2052</v>
      </c>
      <c r="B1024" s="5" t="s">
        <v>2053</v>
      </c>
      <c r="C1024" s="9">
        <v>12308.43</v>
      </c>
      <c r="D1024" s="8">
        <f t="shared" si="135"/>
        <v>2.064127240408205E-5</v>
      </c>
      <c r="E1024" s="32">
        <f t="shared" si="138"/>
        <v>83537</v>
      </c>
      <c r="F1024" s="10">
        <f t="shared" si="139"/>
        <v>157841</v>
      </c>
      <c r="G1024" s="10">
        <f t="shared" si="140"/>
        <v>20817</v>
      </c>
      <c r="H1024" s="9">
        <f t="shared" si="141"/>
        <v>908</v>
      </c>
      <c r="I1024" s="9">
        <f t="shared" si="142"/>
        <v>3687</v>
      </c>
      <c r="J1024" s="9">
        <f t="shared" si="143"/>
        <v>4595</v>
      </c>
      <c r="K1024" s="9">
        <f t="shared" si="136"/>
        <v>-31859</v>
      </c>
      <c r="L1024" s="9">
        <f t="shared" si="137"/>
        <v>6253</v>
      </c>
    </row>
    <row r="1025" spans="1:12" x14ac:dyDescent="0.3">
      <c r="A1025" s="29" t="s">
        <v>2054</v>
      </c>
      <c r="B1025" s="5" t="s">
        <v>2055</v>
      </c>
      <c r="C1025" s="9">
        <v>77684.100000000006</v>
      </c>
      <c r="D1025" s="8">
        <f t="shared" si="135"/>
        <v>1.302764584570047E-4</v>
      </c>
      <c r="E1025" s="32">
        <f t="shared" si="138"/>
        <v>527240</v>
      </c>
      <c r="F1025" s="10">
        <f t="shared" si="139"/>
        <v>996205</v>
      </c>
      <c r="G1025" s="10">
        <f t="shared" si="140"/>
        <v>131385</v>
      </c>
      <c r="H1025" s="9">
        <f t="shared" si="141"/>
        <v>5730</v>
      </c>
      <c r="I1025" s="9">
        <f t="shared" si="142"/>
        <v>23268</v>
      </c>
      <c r="J1025" s="9">
        <f t="shared" si="143"/>
        <v>28998</v>
      </c>
      <c r="K1025" s="9">
        <f t="shared" si="136"/>
        <v>-201074</v>
      </c>
      <c r="L1025" s="9">
        <f t="shared" si="137"/>
        <v>39463</v>
      </c>
    </row>
    <row r="1026" spans="1:12" x14ac:dyDescent="0.3">
      <c r="A1026" s="29" t="s">
        <v>2056</v>
      </c>
      <c r="B1026" s="5" t="s">
        <v>2057</v>
      </c>
      <c r="C1026" s="9">
        <v>772.98</v>
      </c>
      <c r="D1026" s="8">
        <f t="shared" si="135"/>
        <v>1.2962896764987364E-6</v>
      </c>
      <c r="E1026" s="32">
        <f t="shared" si="138"/>
        <v>5246</v>
      </c>
      <c r="F1026" s="10">
        <f t="shared" si="139"/>
        <v>9913</v>
      </c>
      <c r="G1026" s="10">
        <f t="shared" si="140"/>
        <v>1307</v>
      </c>
      <c r="H1026" s="9">
        <f t="shared" si="141"/>
        <v>57</v>
      </c>
      <c r="I1026" s="9">
        <f t="shared" si="142"/>
        <v>232</v>
      </c>
      <c r="J1026" s="9">
        <f t="shared" si="143"/>
        <v>289</v>
      </c>
      <c r="K1026" s="9">
        <f t="shared" si="136"/>
        <v>-2001</v>
      </c>
      <c r="L1026" s="9">
        <f t="shared" si="137"/>
        <v>393</v>
      </c>
    </row>
    <row r="1027" spans="1:12" x14ac:dyDescent="0.3">
      <c r="A1027" s="29" t="s">
        <v>2058</v>
      </c>
      <c r="B1027" s="5" t="s">
        <v>2059</v>
      </c>
      <c r="C1027" s="9">
        <v>16268.95</v>
      </c>
      <c r="D1027" s="8">
        <f t="shared" si="135"/>
        <v>2.7283075800763435E-5</v>
      </c>
      <c r="E1027" s="32">
        <f t="shared" si="138"/>
        <v>110417</v>
      </c>
      <c r="F1027" s="10">
        <f t="shared" si="139"/>
        <v>208630</v>
      </c>
      <c r="G1027" s="10">
        <f t="shared" si="140"/>
        <v>27515</v>
      </c>
      <c r="H1027" s="9">
        <f t="shared" si="141"/>
        <v>1200</v>
      </c>
      <c r="I1027" s="9">
        <f t="shared" si="142"/>
        <v>4873</v>
      </c>
      <c r="J1027" s="9">
        <f t="shared" si="143"/>
        <v>6073</v>
      </c>
      <c r="K1027" s="9">
        <f t="shared" si="136"/>
        <v>-42110</v>
      </c>
      <c r="L1027" s="9">
        <f t="shared" si="137"/>
        <v>8264</v>
      </c>
    </row>
    <row r="1028" spans="1:12" x14ac:dyDescent="0.3">
      <c r="A1028" s="29" t="s">
        <v>2060</v>
      </c>
      <c r="B1028" s="5" t="s">
        <v>2061</v>
      </c>
      <c r="C1028" s="9">
        <v>10331.84</v>
      </c>
      <c r="D1028" s="8">
        <f t="shared" si="135"/>
        <v>1.7326525306264982E-5</v>
      </c>
      <c r="E1028" s="32">
        <f t="shared" si="138"/>
        <v>70122</v>
      </c>
      <c r="F1028" s="10">
        <f t="shared" si="139"/>
        <v>132493</v>
      </c>
      <c r="G1028" s="10">
        <f t="shared" si="140"/>
        <v>17474</v>
      </c>
      <c r="H1028" s="9">
        <f t="shared" si="141"/>
        <v>762</v>
      </c>
      <c r="I1028" s="9">
        <f t="shared" si="142"/>
        <v>3095</v>
      </c>
      <c r="J1028" s="9">
        <f t="shared" si="143"/>
        <v>3857</v>
      </c>
      <c r="K1028" s="9">
        <f t="shared" si="136"/>
        <v>-26742</v>
      </c>
      <c r="L1028" s="9">
        <f t="shared" si="137"/>
        <v>5248</v>
      </c>
    </row>
    <row r="1029" spans="1:12" x14ac:dyDescent="0.3">
      <c r="A1029" s="29" t="s">
        <v>2062</v>
      </c>
      <c r="B1029" s="5" t="s">
        <v>2063</v>
      </c>
      <c r="C1029" s="9">
        <v>7029.96</v>
      </c>
      <c r="D1029" s="8">
        <f t="shared" si="135"/>
        <v>1.1789263078215552E-5</v>
      </c>
      <c r="E1029" s="32">
        <f t="shared" si="138"/>
        <v>47712</v>
      </c>
      <c r="F1029" s="10">
        <f t="shared" si="139"/>
        <v>90151</v>
      </c>
      <c r="G1029" s="10">
        <f t="shared" si="140"/>
        <v>11890</v>
      </c>
      <c r="H1029" s="9">
        <f t="shared" si="141"/>
        <v>519</v>
      </c>
      <c r="I1029" s="9">
        <f t="shared" si="142"/>
        <v>2106</v>
      </c>
      <c r="J1029" s="9">
        <f t="shared" si="143"/>
        <v>2625</v>
      </c>
      <c r="K1029" s="9">
        <f t="shared" si="136"/>
        <v>-18196</v>
      </c>
      <c r="L1029" s="9">
        <f t="shared" si="137"/>
        <v>3571</v>
      </c>
    </row>
    <row r="1030" spans="1:12" x14ac:dyDescent="0.3">
      <c r="A1030" s="29" t="s">
        <v>2064</v>
      </c>
      <c r="B1030" s="5" t="s">
        <v>2065</v>
      </c>
      <c r="C1030" s="9">
        <v>413.52</v>
      </c>
      <c r="D1030" s="8">
        <f t="shared" si="135"/>
        <v>6.9347422575714444E-7</v>
      </c>
      <c r="E1030" s="32">
        <f t="shared" si="138"/>
        <v>2807</v>
      </c>
      <c r="F1030" s="10">
        <f t="shared" si="139"/>
        <v>5303</v>
      </c>
      <c r="G1030" s="10">
        <f t="shared" si="140"/>
        <v>699</v>
      </c>
      <c r="H1030" s="9">
        <f t="shared" si="141"/>
        <v>31</v>
      </c>
      <c r="I1030" s="9">
        <f t="shared" si="142"/>
        <v>124</v>
      </c>
      <c r="J1030" s="9">
        <f t="shared" si="143"/>
        <v>155</v>
      </c>
      <c r="K1030" s="9">
        <f t="shared" si="136"/>
        <v>-1070</v>
      </c>
      <c r="L1030" s="9">
        <f t="shared" si="137"/>
        <v>210</v>
      </c>
    </row>
    <row r="1031" spans="1:12" x14ac:dyDescent="0.3">
      <c r="A1031" s="29" t="s">
        <v>2066</v>
      </c>
      <c r="B1031" s="5" t="s">
        <v>2067</v>
      </c>
      <c r="C1031" s="9">
        <v>2554.96</v>
      </c>
      <c r="D1031" s="8">
        <f t="shared" si="135"/>
        <v>4.2846752462770213E-6</v>
      </c>
      <c r="E1031" s="32">
        <f t="shared" si="138"/>
        <v>17340</v>
      </c>
      <c r="F1031" s="10">
        <f t="shared" si="139"/>
        <v>32764</v>
      </c>
      <c r="G1031" s="10">
        <f t="shared" si="140"/>
        <v>4321</v>
      </c>
      <c r="H1031" s="9">
        <f t="shared" si="141"/>
        <v>188</v>
      </c>
      <c r="I1031" s="9">
        <f t="shared" si="142"/>
        <v>765</v>
      </c>
      <c r="J1031" s="9">
        <f t="shared" si="143"/>
        <v>953</v>
      </c>
      <c r="K1031" s="9">
        <f t="shared" si="136"/>
        <v>-6613</v>
      </c>
      <c r="L1031" s="9">
        <f t="shared" si="137"/>
        <v>1298</v>
      </c>
    </row>
    <row r="1032" spans="1:12" x14ac:dyDescent="0.3">
      <c r="A1032" s="29" t="s">
        <v>2068</v>
      </c>
      <c r="B1032" s="5" t="s">
        <v>2069</v>
      </c>
      <c r="C1032" s="9">
        <v>150.74</v>
      </c>
      <c r="D1032" s="8">
        <f t="shared" ref="D1032:D1095" si="144">+C1032/$C$2134</f>
        <v>2.5279141224277411E-7</v>
      </c>
      <c r="E1032" s="32">
        <f t="shared" si="138"/>
        <v>1023</v>
      </c>
      <c r="F1032" s="10">
        <f t="shared" si="139"/>
        <v>1933</v>
      </c>
      <c r="G1032" s="10">
        <f t="shared" si="140"/>
        <v>255</v>
      </c>
      <c r="H1032" s="9">
        <f t="shared" si="141"/>
        <v>11</v>
      </c>
      <c r="I1032" s="9">
        <f t="shared" si="142"/>
        <v>45</v>
      </c>
      <c r="J1032" s="9">
        <f t="shared" si="143"/>
        <v>56</v>
      </c>
      <c r="K1032" s="9">
        <f t="shared" ref="K1032:K1095" si="145">ROUND(D1032*$K$7,0)</f>
        <v>-390</v>
      </c>
      <c r="L1032" s="9">
        <f t="shared" ref="L1032:L1095" si="146">ROUND(D1032*$L$7,0)</f>
        <v>77</v>
      </c>
    </row>
    <row r="1033" spans="1:12" x14ac:dyDescent="0.3">
      <c r="A1033" s="29" t="s">
        <v>2070</v>
      </c>
      <c r="B1033" s="5" t="s">
        <v>2071</v>
      </c>
      <c r="C1033" s="9">
        <v>250.08</v>
      </c>
      <c r="D1033" s="8">
        <f t="shared" si="144"/>
        <v>4.1938487709747215E-7</v>
      </c>
      <c r="E1033" s="32">
        <f t="shared" ref="E1033:E1096" si="147">ROUND(D1033*$E$7,0)</f>
        <v>1697</v>
      </c>
      <c r="F1033" s="10">
        <f t="shared" ref="F1033:F1096" si="148">+ROUND(D1033*$F$7,0)</f>
        <v>3207</v>
      </c>
      <c r="G1033" s="10">
        <f t="shared" ref="G1033:G1096" si="149">+ROUND(D1033*$G$7,0)</f>
        <v>423</v>
      </c>
      <c r="H1033" s="9">
        <f t="shared" ref="H1033:H1096" si="150">ROUND(D1033*$H$7,0)</f>
        <v>18</v>
      </c>
      <c r="I1033" s="9">
        <f t="shared" ref="I1033:I1096" si="151">ROUND(D1033*$I$7,0)</f>
        <v>75</v>
      </c>
      <c r="J1033" s="9">
        <f t="shared" ref="J1033:J1096" si="152">ROUND(SUM(H1033:I1033),0)</f>
        <v>93</v>
      </c>
      <c r="K1033" s="9">
        <f t="shared" si="145"/>
        <v>-647</v>
      </c>
      <c r="L1033" s="9">
        <f t="shared" si="146"/>
        <v>127</v>
      </c>
    </row>
    <row r="1034" spans="1:12" x14ac:dyDescent="0.3">
      <c r="A1034" s="29" t="s">
        <v>2072</v>
      </c>
      <c r="B1034" s="5" t="s">
        <v>2073</v>
      </c>
      <c r="C1034" s="9">
        <v>767.12</v>
      </c>
      <c r="D1034" s="8">
        <f t="shared" si="144"/>
        <v>1.2864624396953487E-6</v>
      </c>
      <c r="E1034" s="32">
        <f t="shared" si="147"/>
        <v>5206</v>
      </c>
      <c r="F1034" s="10">
        <f t="shared" si="148"/>
        <v>9837</v>
      </c>
      <c r="G1034" s="10">
        <f t="shared" si="149"/>
        <v>1297</v>
      </c>
      <c r="H1034" s="9">
        <f t="shared" si="150"/>
        <v>57</v>
      </c>
      <c r="I1034" s="9">
        <f t="shared" si="151"/>
        <v>230</v>
      </c>
      <c r="J1034" s="9">
        <f t="shared" si="152"/>
        <v>287</v>
      </c>
      <c r="K1034" s="9">
        <f t="shared" si="145"/>
        <v>-1986</v>
      </c>
      <c r="L1034" s="9">
        <f t="shared" si="146"/>
        <v>390</v>
      </c>
    </row>
    <row r="1035" spans="1:12" x14ac:dyDescent="0.3">
      <c r="A1035" s="29" t="s">
        <v>2074</v>
      </c>
      <c r="B1035" s="5" t="s">
        <v>2075</v>
      </c>
      <c r="C1035" s="9">
        <v>1358.6</v>
      </c>
      <c r="D1035" s="8">
        <f t="shared" si="144"/>
        <v>2.278376095747863E-6</v>
      </c>
      <c r="E1035" s="32">
        <f t="shared" si="147"/>
        <v>9221</v>
      </c>
      <c r="F1035" s="10">
        <f t="shared" si="148"/>
        <v>17422</v>
      </c>
      <c r="G1035" s="10">
        <f t="shared" si="149"/>
        <v>2298</v>
      </c>
      <c r="H1035" s="9">
        <f t="shared" si="150"/>
        <v>100</v>
      </c>
      <c r="I1035" s="9">
        <f t="shared" si="151"/>
        <v>407</v>
      </c>
      <c r="J1035" s="9">
        <f t="shared" si="152"/>
        <v>507</v>
      </c>
      <c r="K1035" s="9">
        <f t="shared" si="145"/>
        <v>-3517</v>
      </c>
      <c r="L1035" s="9">
        <f t="shared" si="146"/>
        <v>690</v>
      </c>
    </row>
    <row r="1036" spans="1:12" x14ac:dyDescent="0.3">
      <c r="A1036" s="29" t="s">
        <v>2076</v>
      </c>
      <c r="B1036" s="5" t="s">
        <v>2077</v>
      </c>
      <c r="C1036" s="9">
        <v>48007.85</v>
      </c>
      <c r="D1036" s="8">
        <f t="shared" si="144"/>
        <v>8.0509302111179929E-5</v>
      </c>
      <c r="E1036" s="32">
        <f t="shared" si="147"/>
        <v>325828</v>
      </c>
      <c r="F1036" s="10">
        <f t="shared" si="148"/>
        <v>615643</v>
      </c>
      <c r="G1036" s="10">
        <f t="shared" si="149"/>
        <v>81194</v>
      </c>
      <c r="H1036" s="9">
        <f t="shared" si="150"/>
        <v>3541</v>
      </c>
      <c r="I1036" s="9">
        <f t="shared" si="151"/>
        <v>14380</v>
      </c>
      <c r="J1036" s="9">
        <f t="shared" si="152"/>
        <v>17921</v>
      </c>
      <c r="K1036" s="9">
        <f t="shared" si="145"/>
        <v>-124261</v>
      </c>
      <c r="L1036" s="9">
        <f t="shared" si="146"/>
        <v>24387</v>
      </c>
    </row>
    <row r="1037" spans="1:12" x14ac:dyDescent="0.3">
      <c r="A1037" s="29" t="s">
        <v>2078</v>
      </c>
      <c r="B1037" s="5" t="s">
        <v>2079</v>
      </c>
      <c r="C1037" s="9">
        <v>740722.66</v>
      </c>
      <c r="D1037" s="8">
        <f t="shared" si="144"/>
        <v>1.2421940248217077E-3</v>
      </c>
      <c r="E1037" s="32">
        <f t="shared" si="147"/>
        <v>5027265</v>
      </c>
      <c r="F1037" s="10">
        <f t="shared" si="148"/>
        <v>9498876</v>
      </c>
      <c r="G1037" s="10">
        <f t="shared" si="149"/>
        <v>1252762</v>
      </c>
      <c r="H1037" s="9">
        <f t="shared" si="150"/>
        <v>54637</v>
      </c>
      <c r="I1037" s="9">
        <f t="shared" si="151"/>
        <v>221865</v>
      </c>
      <c r="J1037" s="9">
        <f t="shared" si="152"/>
        <v>276502</v>
      </c>
      <c r="K1037" s="9">
        <f t="shared" si="145"/>
        <v>-1917254</v>
      </c>
      <c r="L1037" s="9">
        <f t="shared" si="146"/>
        <v>376278</v>
      </c>
    </row>
    <row r="1038" spans="1:12" x14ac:dyDescent="0.3">
      <c r="A1038" s="29" t="s">
        <v>2080</v>
      </c>
      <c r="B1038" s="5" t="s">
        <v>2081</v>
      </c>
      <c r="C1038" s="9">
        <v>53715.47</v>
      </c>
      <c r="D1038" s="8">
        <f t="shared" si="144"/>
        <v>9.0080997217622163E-5</v>
      </c>
      <c r="E1038" s="32">
        <f t="shared" si="147"/>
        <v>364565</v>
      </c>
      <c r="F1038" s="10">
        <f t="shared" si="148"/>
        <v>688836</v>
      </c>
      <c r="G1038" s="10">
        <f t="shared" si="149"/>
        <v>90847</v>
      </c>
      <c r="H1038" s="9">
        <f t="shared" si="150"/>
        <v>3962</v>
      </c>
      <c r="I1038" s="9">
        <f t="shared" si="151"/>
        <v>16089</v>
      </c>
      <c r="J1038" s="9">
        <f t="shared" si="152"/>
        <v>20051</v>
      </c>
      <c r="K1038" s="9">
        <f t="shared" si="145"/>
        <v>-139035</v>
      </c>
      <c r="L1038" s="9">
        <f t="shared" si="146"/>
        <v>27287</v>
      </c>
    </row>
    <row r="1039" spans="1:12" x14ac:dyDescent="0.3">
      <c r="A1039" s="29" t="s">
        <v>2082</v>
      </c>
      <c r="B1039" s="5" t="s">
        <v>2083</v>
      </c>
      <c r="C1039" s="9">
        <v>13645.62</v>
      </c>
      <c r="D1039" s="8">
        <f t="shared" si="144"/>
        <v>2.2883743868437331E-5</v>
      </c>
      <c r="E1039" s="32">
        <f t="shared" si="147"/>
        <v>92612</v>
      </c>
      <c r="F1039" s="10">
        <f t="shared" si="148"/>
        <v>174989</v>
      </c>
      <c r="G1039" s="10">
        <f t="shared" si="149"/>
        <v>23078</v>
      </c>
      <c r="H1039" s="9">
        <f t="shared" si="150"/>
        <v>1007</v>
      </c>
      <c r="I1039" s="9">
        <f t="shared" si="151"/>
        <v>4087</v>
      </c>
      <c r="J1039" s="9">
        <f t="shared" si="152"/>
        <v>5094</v>
      </c>
      <c r="K1039" s="9">
        <f t="shared" si="145"/>
        <v>-35320</v>
      </c>
      <c r="L1039" s="9">
        <f t="shared" si="146"/>
        <v>6932</v>
      </c>
    </row>
    <row r="1040" spans="1:12" x14ac:dyDescent="0.3">
      <c r="A1040" s="29" t="s">
        <v>2084</v>
      </c>
      <c r="B1040" s="5" t="s">
        <v>2085</v>
      </c>
      <c r="C1040" s="9">
        <v>121205.51</v>
      </c>
      <c r="D1040" s="8">
        <f t="shared" si="144"/>
        <v>2.032619878234422E-4</v>
      </c>
      <c r="E1040" s="32">
        <f t="shared" si="147"/>
        <v>822619</v>
      </c>
      <c r="F1040" s="10">
        <f t="shared" si="148"/>
        <v>1554315</v>
      </c>
      <c r="G1040" s="10">
        <f t="shared" si="149"/>
        <v>204991</v>
      </c>
      <c r="H1040" s="9">
        <f t="shared" si="150"/>
        <v>8940</v>
      </c>
      <c r="I1040" s="9">
        <f t="shared" si="151"/>
        <v>36304</v>
      </c>
      <c r="J1040" s="9">
        <f t="shared" si="152"/>
        <v>45244</v>
      </c>
      <c r="K1040" s="9">
        <f t="shared" si="145"/>
        <v>-313723</v>
      </c>
      <c r="L1040" s="9">
        <f t="shared" si="146"/>
        <v>61571</v>
      </c>
    </row>
    <row r="1041" spans="1:12" x14ac:dyDescent="0.3">
      <c r="A1041" s="29" t="s">
        <v>2086</v>
      </c>
      <c r="B1041" s="5" t="s">
        <v>2087</v>
      </c>
      <c r="C1041" s="9">
        <v>6315.43</v>
      </c>
      <c r="D1041" s="8">
        <f t="shared" si="144"/>
        <v>1.0590994219320572E-5</v>
      </c>
      <c r="E1041" s="32">
        <f t="shared" si="147"/>
        <v>42863</v>
      </c>
      <c r="F1041" s="10">
        <f t="shared" si="148"/>
        <v>80988</v>
      </c>
      <c r="G1041" s="10">
        <f t="shared" si="149"/>
        <v>10681</v>
      </c>
      <c r="H1041" s="9">
        <f t="shared" si="150"/>
        <v>466</v>
      </c>
      <c r="I1041" s="9">
        <f t="shared" si="151"/>
        <v>1892</v>
      </c>
      <c r="J1041" s="9">
        <f t="shared" si="152"/>
        <v>2358</v>
      </c>
      <c r="K1041" s="9">
        <f t="shared" si="145"/>
        <v>-16347</v>
      </c>
      <c r="L1041" s="9">
        <f t="shared" si="146"/>
        <v>3208</v>
      </c>
    </row>
    <row r="1042" spans="1:12" x14ac:dyDescent="0.3">
      <c r="A1042" s="29" t="s">
        <v>2088</v>
      </c>
      <c r="B1042" s="5" t="s">
        <v>2089</v>
      </c>
      <c r="C1042" s="9">
        <v>3032.88</v>
      </c>
      <c r="D1042" s="8">
        <f t="shared" si="144"/>
        <v>5.0861484566993815E-6</v>
      </c>
      <c r="E1042" s="32">
        <f t="shared" si="147"/>
        <v>20584</v>
      </c>
      <c r="F1042" s="10">
        <f t="shared" si="148"/>
        <v>38893</v>
      </c>
      <c r="G1042" s="10">
        <f t="shared" si="149"/>
        <v>5129</v>
      </c>
      <c r="H1042" s="9">
        <f t="shared" si="150"/>
        <v>224</v>
      </c>
      <c r="I1042" s="9">
        <f t="shared" si="151"/>
        <v>908</v>
      </c>
      <c r="J1042" s="9">
        <f t="shared" si="152"/>
        <v>1132</v>
      </c>
      <c r="K1042" s="9">
        <f t="shared" si="145"/>
        <v>-7850</v>
      </c>
      <c r="L1042" s="9">
        <f t="shared" si="146"/>
        <v>1541</v>
      </c>
    </row>
    <row r="1043" spans="1:12" x14ac:dyDescent="0.3">
      <c r="A1043" s="29" t="s">
        <v>2090</v>
      </c>
      <c r="B1043" s="5" t="s">
        <v>2091</v>
      </c>
      <c r="C1043" s="9">
        <v>9262.3700000000008</v>
      </c>
      <c r="D1043" s="8">
        <f t="shared" si="144"/>
        <v>1.5533021049589384E-5</v>
      </c>
      <c r="E1043" s="32">
        <f t="shared" si="147"/>
        <v>62863</v>
      </c>
      <c r="F1043" s="10">
        <f t="shared" si="148"/>
        <v>118779</v>
      </c>
      <c r="G1043" s="10">
        <f t="shared" si="149"/>
        <v>15665</v>
      </c>
      <c r="H1043" s="9">
        <f t="shared" si="150"/>
        <v>683</v>
      </c>
      <c r="I1043" s="9">
        <f t="shared" si="151"/>
        <v>2774</v>
      </c>
      <c r="J1043" s="9">
        <f t="shared" si="152"/>
        <v>3457</v>
      </c>
      <c r="K1043" s="9">
        <f t="shared" si="145"/>
        <v>-23974</v>
      </c>
      <c r="L1043" s="9">
        <f t="shared" si="146"/>
        <v>4705</v>
      </c>
    </row>
    <row r="1044" spans="1:12" x14ac:dyDescent="0.3">
      <c r="A1044" s="29" t="s">
        <v>2092</v>
      </c>
      <c r="B1044" s="5" t="s">
        <v>2093</v>
      </c>
      <c r="C1044" s="9">
        <v>42757.35</v>
      </c>
      <c r="D1044" s="8">
        <f t="shared" si="144"/>
        <v>7.1704198555516636E-5</v>
      </c>
      <c r="E1044" s="32">
        <f t="shared" si="147"/>
        <v>290193</v>
      </c>
      <c r="F1044" s="10">
        <f t="shared" si="148"/>
        <v>548312</v>
      </c>
      <c r="G1044" s="10">
        <f t="shared" si="149"/>
        <v>72314</v>
      </c>
      <c r="H1044" s="9">
        <f t="shared" si="150"/>
        <v>3154</v>
      </c>
      <c r="I1044" s="9">
        <f t="shared" si="151"/>
        <v>12807</v>
      </c>
      <c r="J1044" s="9">
        <f t="shared" si="152"/>
        <v>15961</v>
      </c>
      <c r="K1044" s="9">
        <f t="shared" si="145"/>
        <v>-110671</v>
      </c>
      <c r="L1044" s="9">
        <f t="shared" si="146"/>
        <v>21720</v>
      </c>
    </row>
    <row r="1045" spans="1:12" x14ac:dyDescent="0.3">
      <c r="A1045" s="29" t="s">
        <v>2094</v>
      </c>
      <c r="B1045" s="5" t="s">
        <v>2095</v>
      </c>
      <c r="C1045" s="9">
        <v>26758.02</v>
      </c>
      <c r="D1045" s="8">
        <f t="shared" si="144"/>
        <v>4.4873276267881085E-5</v>
      </c>
      <c r="E1045" s="32">
        <f t="shared" si="147"/>
        <v>181606</v>
      </c>
      <c r="F1045" s="10">
        <f t="shared" si="148"/>
        <v>343139</v>
      </c>
      <c r="G1045" s="10">
        <f t="shared" si="149"/>
        <v>45255</v>
      </c>
      <c r="H1045" s="9">
        <f t="shared" si="150"/>
        <v>1974</v>
      </c>
      <c r="I1045" s="9">
        <f t="shared" si="151"/>
        <v>8015</v>
      </c>
      <c r="J1045" s="9">
        <f t="shared" si="152"/>
        <v>9989</v>
      </c>
      <c r="K1045" s="9">
        <f t="shared" si="145"/>
        <v>-69259</v>
      </c>
      <c r="L1045" s="9">
        <f t="shared" si="146"/>
        <v>13593</v>
      </c>
    </row>
    <row r="1046" spans="1:12" x14ac:dyDescent="0.3">
      <c r="A1046" s="29" t="s">
        <v>2096</v>
      </c>
      <c r="B1046" s="5" t="s">
        <v>2097</v>
      </c>
      <c r="C1046" s="9">
        <v>5978.64</v>
      </c>
      <c r="D1046" s="8">
        <f t="shared" si="144"/>
        <v>1.0026196423584576E-5</v>
      </c>
      <c r="E1046" s="32">
        <f t="shared" si="147"/>
        <v>40577</v>
      </c>
      <c r="F1046" s="10">
        <f t="shared" si="148"/>
        <v>76669</v>
      </c>
      <c r="G1046" s="10">
        <f t="shared" si="149"/>
        <v>10111</v>
      </c>
      <c r="H1046" s="9">
        <f t="shared" si="150"/>
        <v>441</v>
      </c>
      <c r="I1046" s="9">
        <f t="shared" si="151"/>
        <v>1791</v>
      </c>
      <c r="J1046" s="9">
        <f t="shared" si="152"/>
        <v>2232</v>
      </c>
      <c r="K1046" s="9">
        <f t="shared" si="145"/>
        <v>-15475</v>
      </c>
      <c r="L1046" s="9">
        <f t="shared" si="146"/>
        <v>3037</v>
      </c>
    </row>
    <row r="1047" spans="1:12" x14ac:dyDescent="0.3">
      <c r="A1047" s="29" t="s">
        <v>2098</v>
      </c>
      <c r="B1047" s="5" t="s">
        <v>2099</v>
      </c>
      <c r="C1047" s="9">
        <v>314.95999999999998</v>
      </c>
      <c r="D1047" s="8">
        <f t="shared" si="144"/>
        <v>5.2818882313907475E-7</v>
      </c>
      <c r="E1047" s="32">
        <f t="shared" si="147"/>
        <v>2138</v>
      </c>
      <c r="F1047" s="10">
        <f t="shared" si="148"/>
        <v>4039</v>
      </c>
      <c r="G1047" s="10">
        <f t="shared" si="149"/>
        <v>533</v>
      </c>
      <c r="H1047" s="9">
        <f t="shared" si="150"/>
        <v>23</v>
      </c>
      <c r="I1047" s="9">
        <f t="shared" si="151"/>
        <v>94</v>
      </c>
      <c r="J1047" s="9">
        <f t="shared" si="152"/>
        <v>117</v>
      </c>
      <c r="K1047" s="9">
        <f t="shared" si="145"/>
        <v>-815</v>
      </c>
      <c r="L1047" s="9">
        <f t="shared" si="146"/>
        <v>160</v>
      </c>
    </row>
    <row r="1048" spans="1:12" x14ac:dyDescent="0.3">
      <c r="A1048" s="29" t="s">
        <v>2100</v>
      </c>
      <c r="B1048" s="5" t="s">
        <v>2101</v>
      </c>
      <c r="C1048" s="9">
        <v>642.96</v>
      </c>
      <c r="D1048" s="8">
        <f t="shared" si="144"/>
        <v>1.0782457636699884E-6</v>
      </c>
      <c r="E1048" s="32">
        <f t="shared" si="147"/>
        <v>4364</v>
      </c>
      <c r="F1048" s="10">
        <f t="shared" si="148"/>
        <v>8245</v>
      </c>
      <c r="G1048" s="10">
        <f t="shared" si="149"/>
        <v>1087</v>
      </c>
      <c r="H1048" s="9">
        <f t="shared" si="150"/>
        <v>47</v>
      </c>
      <c r="I1048" s="9">
        <f t="shared" si="151"/>
        <v>193</v>
      </c>
      <c r="J1048" s="9">
        <f t="shared" si="152"/>
        <v>240</v>
      </c>
      <c r="K1048" s="9">
        <f t="shared" si="145"/>
        <v>-1664</v>
      </c>
      <c r="L1048" s="9">
        <f t="shared" si="146"/>
        <v>327</v>
      </c>
    </row>
    <row r="1049" spans="1:12" x14ac:dyDescent="0.3">
      <c r="A1049" s="29" t="s">
        <v>2102</v>
      </c>
      <c r="B1049" s="5" t="s">
        <v>2103</v>
      </c>
      <c r="C1049" s="9">
        <v>359845.44</v>
      </c>
      <c r="D1049" s="8">
        <f t="shared" si="144"/>
        <v>6.0346183472683053E-4</v>
      </c>
      <c r="E1049" s="32">
        <f t="shared" si="147"/>
        <v>2442261</v>
      </c>
      <c r="F1049" s="10">
        <f t="shared" si="148"/>
        <v>4614585</v>
      </c>
      <c r="G1049" s="10">
        <f t="shared" si="149"/>
        <v>608596</v>
      </c>
      <c r="H1049" s="9">
        <f t="shared" si="150"/>
        <v>26543</v>
      </c>
      <c r="I1049" s="9">
        <f t="shared" si="151"/>
        <v>107783</v>
      </c>
      <c r="J1049" s="9">
        <f t="shared" si="152"/>
        <v>134326</v>
      </c>
      <c r="K1049" s="9">
        <f t="shared" si="145"/>
        <v>-931408</v>
      </c>
      <c r="L1049" s="9">
        <f t="shared" si="146"/>
        <v>182797</v>
      </c>
    </row>
    <row r="1050" spans="1:12" x14ac:dyDescent="0.3">
      <c r="A1050" s="29" t="s">
        <v>2104</v>
      </c>
      <c r="B1050" s="5" t="s">
        <v>2105</v>
      </c>
      <c r="C1050" s="9">
        <v>247515.68</v>
      </c>
      <c r="D1050" s="8">
        <f t="shared" si="144"/>
        <v>4.1508450510435556E-4</v>
      </c>
      <c r="E1050" s="32">
        <f t="shared" si="147"/>
        <v>1679882</v>
      </c>
      <c r="F1050" s="10">
        <f t="shared" si="148"/>
        <v>3174091</v>
      </c>
      <c r="G1050" s="10">
        <f t="shared" si="149"/>
        <v>418616</v>
      </c>
      <c r="H1050" s="9">
        <f t="shared" si="150"/>
        <v>18257</v>
      </c>
      <c r="I1050" s="9">
        <f t="shared" si="151"/>
        <v>74137</v>
      </c>
      <c r="J1050" s="9">
        <f t="shared" si="152"/>
        <v>92394</v>
      </c>
      <c r="K1050" s="9">
        <f t="shared" si="145"/>
        <v>-640659</v>
      </c>
      <c r="L1050" s="9">
        <f t="shared" si="146"/>
        <v>125735</v>
      </c>
    </row>
    <row r="1051" spans="1:12" x14ac:dyDescent="0.3">
      <c r="A1051" s="29" t="s">
        <v>2106</v>
      </c>
      <c r="B1051" s="5" t="s">
        <v>2107</v>
      </c>
      <c r="C1051" s="9">
        <v>351240.47</v>
      </c>
      <c r="D1051" s="8">
        <f t="shared" si="144"/>
        <v>5.8903127536231743E-4</v>
      </c>
      <c r="E1051" s="32">
        <f t="shared" si="147"/>
        <v>2383860</v>
      </c>
      <c r="F1051" s="10">
        <f t="shared" si="148"/>
        <v>4504236</v>
      </c>
      <c r="G1051" s="10">
        <f t="shared" si="149"/>
        <v>594043</v>
      </c>
      <c r="H1051" s="9">
        <f t="shared" si="150"/>
        <v>25908</v>
      </c>
      <c r="I1051" s="9">
        <f t="shared" si="151"/>
        <v>105205</v>
      </c>
      <c r="J1051" s="9">
        <f t="shared" si="152"/>
        <v>131113</v>
      </c>
      <c r="K1051" s="9">
        <f t="shared" si="145"/>
        <v>-909135</v>
      </c>
      <c r="L1051" s="9">
        <f t="shared" si="146"/>
        <v>178426</v>
      </c>
    </row>
    <row r="1052" spans="1:12" x14ac:dyDescent="0.3">
      <c r="A1052" s="29" t="s">
        <v>2108</v>
      </c>
      <c r="B1052" s="5" t="s">
        <v>2109</v>
      </c>
      <c r="C1052" s="9">
        <v>6746.8</v>
      </c>
      <c r="D1052" s="8">
        <f t="shared" si="144"/>
        <v>1.1314402946262096E-5</v>
      </c>
      <c r="E1052" s="32">
        <f t="shared" si="147"/>
        <v>45790</v>
      </c>
      <c r="F1052" s="10">
        <f t="shared" si="148"/>
        <v>86520</v>
      </c>
      <c r="G1052" s="10">
        <f t="shared" si="149"/>
        <v>11411</v>
      </c>
      <c r="H1052" s="9">
        <f t="shared" si="150"/>
        <v>498</v>
      </c>
      <c r="I1052" s="9">
        <f t="shared" si="151"/>
        <v>2021</v>
      </c>
      <c r="J1052" s="9">
        <f t="shared" si="152"/>
        <v>2519</v>
      </c>
      <c r="K1052" s="9">
        <f t="shared" si="145"/>
        <v>-17463</v>
      </c>
      <c r="L1052" s="9">
        <f t="shared" si="146"/>
        <v>3427</v>
      </c>
    </row>
    <row r="1053" spans="1:12" x14ac:dyDescent="0.3">
      <c r="A1053" s="29" t="s">
        <v>2110</v>
      </c>
      <c r="B1053" s="5" t="s">
        <v>2111</v>
      </c>
      <c r="C1053" s="9">
        <v>5005.12</v>
      </c>
      <c r="D1053" s="8">
        <f t="shared" si="144"/>
        <v>8.3936005920429454E-6</v>
      </c>
      <c r="E1053" s="32">
        <f t="shared" si="147"/>
        <v>33970</v>
      </c>
      <c r="F1053" s="10">
        <f t="shared" si="148"/>
        <v>64185</v>
      </c>
      <c r="G1053" s="10">
        <f t="shared" si="149"/>
        <v>8465</v>
      </c>
      <c r="H1053" s="9">
        <f t="shared" si="150"/>
        <v>369</v>
      </c>
      <c r="I1053" s="9">
        <f t="shared" si="151"/>
        <v>1499</v>
      </c>
      <c r="J1053" s="9">
        <f t="shared" si="152"/>
        <v>1868</v>
      </c>
      <c r="K1053" s="9">
        <f t="shared" si="145"/>
        <v>-12955</v>
      </c>
      <c r="L1053" s="9">
        <f t="shared" si="146"/>
        <v>2543</v>
      </c>
    </row>
    <row r="1054" spans="1:12" x14ac:dyDescent="0.3">
      <c r="A1054" s="29" t="s">
        <v>2112</v>
      </c>
      <c r="B1054" s="5" t="s">
        <v>2113</v>
      </c>
      <c r="C1054" s="9">
        <v>14489.61</v>
      </c>
      <c r="D1054" s="8">
        <f t="shared" si="144"/>
        <v>2.4299117518555277E-5</v>
      </c>
      <c r="E1054" s="32">
        <f t="shared" si="147"/>
        <v>98341</v>
      </c>
      <c r="F1054" s="10">
        <f t="shared" si="148"/>
        <v>185812</v>
      </c>
      <c r="G1054" s="10">
        <f t="shared" si="149"/>
        <v>24506</v>
      </c>
      <c r="H1054" s="9">
        <f t="shared" si="150"/>
        <v>1069</v>
      </c>
      <c r="I1054" s="9">
        <f t="shared" si="151"/>
        <v>4340</v>
      </c>
      <c r="J1054" s="9">
        <f t="shared" si="152"/>
        <v>5409</v>
      </c>
      <c r="K1054" s="9">
        <f t="shared" si="145"/>
        <v>-37504</v>
      </c>
      <c r="L1054" s="9">
        <f t="shared" si="146"/>
        <v>7361</v>
      </c>
    </row>
    <row r="1055" spans="1:12" x14ac:dyDescent="0.3">
      <c r="A1055" s="29" t="s">
        <v>2114</v>
      </c>
      <c r="B1055" s="5" t="s">
        <v>2115</v>
      </c>
      <c r="C1055" s="9">
        <v>807.75</v>
      </c>
      <c r="D1055" s="8">
        <f t="shared" si="144"/>
        <v>1.3545990662007482E-6</v>
      </c>
      <c r="E1055" s="32">
        <f t="shared" si="147"/>
        <v>5482</v>
      </c>
      <c r="F1055" s="10">
        <f t="shared" si="148"/>
        <v>10358</v>
      </c>
      <c r="G1055" s="10">
        <f t="shared" si="149"/>
        <v>1366</v>
      </c>
      <c r="H1055" s="9">
        <f t="shared" si="150"/>
        <v>60</v>
      </c>
      <c r="I1055" s="9">
        <f t="shared" si="151"/>
        <v>242</v>
      </c>
      <c r="J1055" s="9">
        <f t="shared" si="152"/>
        <v>302</v>
      </c>
      <c r="K1055" s="9">
        <f t="shared" si="145"/>
        <v>-2091</v>
      </c>
      <c r="L1055" s="9">
        <f t="shared" si="146"/>
        <v>410</v>
      </c>
    </row>
    <row r="1056" spans="1:12" x14ac:dyDescent="0.3">
      <c r="A1056" s="29" t="s">
        <v>2116</v>
      </c>
      <c r="B1056" s="5" t="s">
        <v>2117</v>
      </c>
      <c r="C1056" s="9">
        <v>49731.74</v>
      </c>
      <c r="D1056" s="8">
        <f t="shared" si="144"/>
        <v>8.3400270584386746E-5</v>
      </c>
      <c r="E1056" s="32">
        <f t="shared" si="147"/>
        <v>337528</v>
      </c>
      <c r="F1056" s="10">
        <f t="shared" si="148"/>
        <v>637750</v>
      </c>
      <c r="G1056" s="10">
        <f t="shared" si="149"/>
        <v>84110</v>
      </c>
      <c r="H1056" s="9">
        <f t="shared" si="150"/>
        <v>3668</v>
      </c>
      <c r="I1056" s="9">
        <f t="shared" si="151"/>
        <v>14896</v>
      </c>
      <c r="J1056" s="9">
        <f t="shared" si="152"/>
        <v>18564</v>
      </c>
      <c r="K1056" s="9">
        <f t="shared" si="145"/>
        <v>-128723</v>
      </c>
      <c r="L1056" s="9">
        <f t="shared" si="146"/>
        <v>25263</v>
      </c>
    </row>
    <row r="1057" spans="1:12" x14ac:dyDescent="0.3">
      <c r="A1057" s="29" t="s">
        <v>2118</v>
      </c>
      <c r="B1057" s="5" t="s">
        <v>2119</v>
      </c>
      <c r="C1057" s="9">
        <v>29803.77</v>
      </c>
      <c r="D1057" s="8">
        <f t="shared" si="144"/>
        <v>4.9981007751484833E-5</v>
      </c>
      <c r="E1057" s="32">
        <f t="shared" si="147"/>
        <v>202277</v>
      </c>
      <c r="F1057" s="10">
        <f t="shared" si="148"/>
        <v>382197</v>
      </c>
      <c r="G1057" s="10">
        <f t="shared" si="149"/>
        <v>50406</v>
      </c>
      <c r="H1057" s="9">
        <f t="shared" si="150"/>
        <v>2198</v>
      </c>
      <c r="I1057" s="9">
        <f t="shared" si="151"/>
        <v>8927</v>
      </c>
      <c r="J1057" s="9">
        <f t="shared" si="152"/>
        <v>11125</v>
      </c>
      <c r="K1057" s="9">
        <f t="shared" si="145"/>
        <v>-77143</v>
      </c>
      <c r="L1057" s="9">
        <f t="shared" si="146"/>
        <v>15140</v>
      </c>
    </row>
    <row r="1058" spans="1:12" x14ac:dyDescent="0.3">
      <c r="A1058" s="29" t="s">
        <v>2120</v>
      </c>
      <c r="B1058" s="5" t="s">
        <v>2121</v>
      </c>
      <c r="C1058" s="9">
        <v>642.96</v>
      </c>
      <c r="D1058" s="8">
        <f t="shared" si="144"/>
        <v>1.0782457636699884E-6</v>
      </c>
      <c r="E1058" s="32">
        <f t="shared" si="147"/>
        <v>4364</v>
      </c>
      <c r="F1058" s="10">
        <f t="shared" si="148"/>
        <v>8245</v>
      </c>
      <c r="G1058" s="10">
        <f t="shared" si="149"/>
        <v>1087</v>
      </c>
      <c r="H1058" s="9">
        <f t="shared" si="150"/>
        <v>47</v>
      </c>
      <c r="I1058" s="9">
        <f t="shared" si="151"/>
        <v>193</v>
      </c>
      <c r="J1058" s="9">
        <f t="shared" si="152"/>
        <v>240</v>
      </c>
      <c r="K1058" s="9">
        <f t="shared" si="145"/>
        <v>-1664</v>
      </c>
      <c r="L1058" s="9">
        <f t="shared" si="146"/>
        <v>327</v>
      </c>
    </row>
    <row r="1059" spans="1:12" x14ac:dyDescent="0.3">
      <c r="A1059" s="29" t="s">
        <v>2122</v>
      </c>
      <c r="B1059" s="5" t="s">
        <v>2123</v>
      </c>
      <c r="C1059" s="9">
        <v>13246.73</v>
      </c>
      <c r="D1059" s="8">
        <f t="shared" si="144"/>
        <v>2.2214804194631306E-5</v>
      </c>
      <c r="E1059" s="32">
        <f t="shared" si="147"/>
        <v>89905</v>
      </c>
      <c r="F1059" s="10">
        <f t="shared" si="148"/>
        <v>169873</v>
      </c>
      <c r="G1059" s="10">
        <f t="shared" si="149"/>
        <v>22404</v>
      </c>
      <c r="H1059" s="9">
        <f t="shared" si="150"/>
        <v>977</v>
      </c>
      <c r="I1059" s="9">
        <f t="shared" si="151"/>
        <v>3968</v>
      </c>
      <c r="J1059" s="9">
        <f t="shared" si="152"/>
        <v>4945</v>
      </c>
      <c r="K1059" s="9">
        <f t="shared" si="145"/>
        <v>-34287</v>
      </c>
      <c r="L1059" s="9">
        <f t="shared" si="146"/>
        <v>6729</v>
      </c>
    </row>
    <row r="1060" spans="1:12" x14ac:dyDescent="0.3">
      <c r="A1060" s="29" t="s">
        <v>2124</v>
      </c>
      <c r="B1060" s="5" t="s">
        <v>2125</v>
      </c>
      <c r="C1060" s="9">
        <v>576726.54</v>
      </c>
      <c r="D1060" s="8">
        <f t="shared" si="144"/>
        <v>9.6717206132737664E-4</v>
      </c>
      <c r="E1060" s="32">
        <f t="shared" si="147"/>
        <v>3914228</v>
      </c>
      <c r="F1060" s="10">
        <f t="shared" si="148"/>
        <v>7395823</v>
      </c>
      <c r="G1060" s="10">
        <f t="shared" si="149"/>
        <v>975400</v>
      </c>
      <c r="H1060" s="9">
        <f t="shared" si="150"/>
        <v>42540</v>
      </c>
      <c r="I1060" s="9">
        <f t="shared" si="151"/>
        <v>172744</v>
      </c>
      <c r="J1060" s="9">
        <f t="shared" si="152"/>
        <v>215284</v>
      </c>
      <c r="K1060" s="9">
        <f t="shared" si="145"/>
        <v>-1492774</v>
      </c>
      <c r="L1060" s="9">
        <f t="shared" si="146"/>
        <v>292970</v>
      </c>
    </row>
    <row r="1061" spans="1:12" x14ac:dyDescent="0.3">
      <c r="A1061" s="29" t="s">
        <v>2126</v>
      </c>
      <c r="B1061" s="5" t="s">
        <v>2127</v>
      </c>
      <c r="C1061" s="9">
        <v>1160.8900000000001</v>
      </c>
      <c r="D1061" s="8">
        <f t="shared" si="144"/>
        <v>1.9468158588199155E-6</v>
      </c>
      <c r="E1061" s="32">
        <f t="shared" si="147"/>
        <v>7879</v>
      </c>
      <c r="F1061" s="10">
        <f t="shared" si="148"/>
        <v>14887</v>
      </c>
      <c r="G1061" s="10">
        <f t="shared" si="149"/>
        <v>1963</v>
      </c>
      <c r="H1061" s="9">
        <f t="shared" si="150"/>
        <v>86</v>
      </c>
      <c r="I1061" s="9">
        <f t="shared" si="151"/>
        <v>348</v>
      </c>
      <c r="J1061" s="9">
        <f t="shared" si="152"/>
        <v>434</v>
      </c>
      <c r="K1061" s="9">
        <f t="shared" si="145"/>
        <v>-3005</v>
      </c>
      <c r="L1061" s="9">
        <f t="shared" si="146"/>
        <v>590</v>
      </c>
    </row>
    <row r="1062" spans="1:12" x14ac:dyDescent="0.3">
      <c r="A1062" s="29" t="s">
        <v>2128</v>
      </c>
      <c r="B1062" s="5" t="s">
        <v>2129</v>
      </c>
      <c r="C1062" s="9">
        <v>660615.55000000005</v>
      </c>
      <c r="D1062" s="8">
        <f t="shared" si="144"/>
        <v>1.1078541716467889E-3</v>
      </c>
      <c r="E1062" s="32">
        <f t="shared" si="147"/>
        <v>4483580</v>
      </c>
      <c r="F1062" s="10">
        <f t="shared" si="148"/>
        <v>8471599</v>
      </c>
      <c r="G1062" s="10">
        <f t="shared" si="149"/>
        <v>1117279</v>
      </c>
      <c r="H1062" s="9">
        <f t="shared" si="150"/>
        <v>48728</v>
      </c>
      <c r="I1062" s="9">
        <f t="shared" si="151"/>
        <v>197871</v>
      </c>
      <c r="J1062" s="9">
        <f t="shared" si="152"/>
        <v>246599</v>
      </c>
      <c r="K1062" s="9">
        <f t="shared" si="145"/>
        <v>-1709908</v>
      </c>
      <c r="L1062" s="9">
        <f t="shared" si="146"/>
        <v>335585</v>
      </c>
    </row>
    <row r="1063" spans="1:12" x14ac:dyDescent="0.3">
      <c r="A1063" s="29" t="s">
        <v>2130</v>
      </c>
      <c r="B1063" s="5" t="s">
        <v>2131</v>
      </c>
      <c r="C1063" s="9">
        <v>288971.94</v>
      </c>
      <c r="D1063" s="8">
        <f t="shared" si="144"/>
        <v>4.8460677199903268E-4</v>
      </c>
      <c r="E1063" s="32">
        <f t="shared" si="147"/>
        <v>1961245</v>
      </c>
      <c r="F1063" s="10">
        <f t="shared" si="148"/>
        <v>3705717</v>
      </c>
      <c r="G1063" s="10">
        <f t="shared" si="149"/>
        <v>488730</v>
      </c>
      <c r="H1063" s="9">
        <f t="shared" si="150"/>
        <v>21315</v>
      </c>
      <c r="I1063" s="9">
        <f t="shared" si="151"/>
        <v>86554</v>
      </c>
      <c r="J1063" s="9">
        <f t="shared" si="152"/>
        <v>107869</v>
      </c>
      <c r="K1063" s="9">
        <f t="shared" si="145"/>
        <v>-747962</v>
      </c>
      <c r="L1063" s="9">
        <f t="shared" si="146"/>
        <v>146794</v>
      </c>
    </row>
    <row r="1064" spans="1:12" x14ac:dyDescent="0.3">
      <c r="A1064" s="29" t="s">
        <v>2132</v>
      </c>
      <c r="B1064" s="5" t="s">
        <v>2133</v>
      </c>
      <c r="C1064" s="9">
        <v>306590.38</v>
      </c>
      <c r="D1064" s="8">
        <f t="shared" si="144"/>
        <v>5.1415294639942132E-4</v>
      </c>
      <c r="E1064" s="32">
        <f t="shared" si="147"/>
        <v>2080821</v>
      </c>
      <c r="F1064" s="10">
        <f t="shared" si="148"/>
        <v>3931652</v>
      </c>
      <c r="G1064" s="10">
        <f t="shared" si="149"/>
        <v>518527</v>
      </c>
      <c r="H1064" s="9">
        <f t="shared" si="150"/>
        <v>22614</v>
      </c>
      <c r="I1064" s="9">
        <f t="shared" si="151"/>
        <v>91831</v>
      </c>
      <c r="J1064" s="9">
        <f t="shared" si="152"/>
        <v>114445</v>
      </c>
      <c r="K1064" s="9">
        <f t="shared" si="145"/>
        <v>-793565</v>
      </c>
      <c r="L1064" s="9">
        <f t="shared" si="146"/>
        <v>155744</v>
      </c>
    </row>
    <row r="1065" spans="1:12" x14ac:dyDescent="0.3">
      <c r="A1065" s="29" t="s">
        <v>2134</v>
      </c>
      <c r="B1065" s="5" t="s">
        <v>2135</v>
      </c>
      <c r="C1065" s="9">
        <v>214322.79</v>
      </c>
      <c r="D1065" s="8">
        <f t="shared" si="144"/>
        <v>3.5941993339466303E-4</v>
      </c>
      <c r="E1065" s="32">
        <f t="shared" si="147"/>
        <v>1454603</v>
      </c>
      <c r="F1065" s="10">
        <f t="shared" si="148"/>
        <v>2748432</v>
      </c>
      <c r="G1065" s="10">
        <f t="shared" si="149"/>
        <v>362478</v>
      </c>
      <c r="H1065" s="9">
        <f t="shared" si="150"/>
        <v>15809</v>
      </c>
      <c r="I1065" s="9">
        <f t="shared" si="151"/>
        <v>64195</v>
      </c>
      <c r="J1065" s="9">
        <f t="shared" si="152"/>
        <v>80004</v>
      </c>
      <c r="K1065" s="9">
        <f t="shared" si="145"/>
        <v>-554744</v>
      </c>
      <c r="L1065" s="9">
        <f t="shared" si="146"/>
        <v>108873</v>
      </c>
    </row>
    <row r="1066" spans="1:12" x14ac:dyDescent="0.3">
      <c r="A1066" s="29" t="s">
        <v>2136</v>
      </c>
      <c r="B1066" s="5" t="s">
        <v>2137</v>
      </c>
      <c r="C1066" s="9">
        <v>319543.3</v>
      </c>
      <c r="D1066" s="8">
        <f t="shared" si="144"/>
        <v>5.3587503038156055E-4</v>
      </c>
      <c r="E1066" s="32">
        <f t="shared" si="147"/>
        <v>2168732</v>
      </c>
      <c r="F1066" s="10">
        <f t="shared" si="148"/>
        <v>4097758</v>
      </c>
      <c r="G1066" s="10">
        <f t="shared" si="149"/>
        <v>540434</v>
      </c>
      <c r="H1066" s="9">
        <f t="shared" si="150"/>
        <v>23570</v>
      </c>
      <c r="I1066" s="9">
        <f t="shared" si="151"/>
        <v>95711</v>
      </c>
      <c r="J1066" s="9">
        <f t="shared" si="152"/>
        <v>119281</v>
      </c>
      <c r="K1066" s="9">
        <f t="shared" si="145"/>
        <v>-827092</v>
      </c>
      <c r="L1066" s="9">
        <f t="shared" si="146"/>
        <v>162324</v>
      </c>
    </row>
    <row r="1067" spans="1:12" x14ac:dyDescent="0.3">
      <c r="A1067" s="29" t="s">
        <v>2138</v>
      </c>
      <c r="B1067" s="5" t="s">
        <v>2139</v>
      </c>
      <c r="C1067" s="9">
        <v>397105.91</v>
      </c>
      <c r="D1067" s="8">
        <f t="shared" si="144"/>
        <v>6.6594774976019605E-4</v>
      </c>
      <c r="E1067" s="32">
        <f t="shared" si="147"/>
        <v>2695147</v>
      </c>
      <c r="F1067" s="10">
        <f t="shared" si="148"/>
        <v>5092405</v>
      </c>
      <c r="G1067" s="10">
        <f t="shared" si="149"/>
        <v>671613</v>
      </c>
      <c r="H1067" s="9">
        <f t="shared" si="150"/>
        <v>29291</v>
      </c>
      <c r="I1067" s="9">
        <f t="shared" si="151"/>
        <v>118943</v>
      </c>
      <c r="J1067" s="9">
        <f t="shared" si="152"/>
        <v>148234</v>
      </c>
      <c r="K1067" s="9">
        <f t="shared" si="145"/>
        <v>-1027852</v>
      </c>
      <c r="L1067" s="9">
        <f t="shared" si="146"/>
        <v>201725</v>
      </c>
    </row>
    <row r="1068" spans="1:12" x14ac:dyDescent="0.3">
      <c r="A1068" s="29" t="s">
        <v>2140</v>
      </c>
      <c r="B1068" s="5" t="s">
        <v>2141</v>
      </c>
      <c r="C1068" s="9">
        <v>9086.74</v>
      </c>
      <c r="D1068" s="8">
        <f t="shared" si="144"/>
        <v>1.5238489035975224E-5</v>
      </c>
      <c r="E1068" s="32">
        <f t="shared" si="147"/>
        <v>61671</v>
      </c>
      <c r="F1068" s="10">
        <f t="shared" si="148"/>
        <v>116526</v>
      </c>
      <c r="G1068" s="10">
        <f t="shared" si="149"/>
        <v>15368</v>
      </c>
      <c r="H1068" s="9">
        <f t="shared" si="150"/>
        <v>670</v>
      </c>
      <c r="I1068" s="9">
        <f t="shared" si="151"/>
        <v>2722</v>
      </c>
      <c r="J1068" s="9">
        <f t="shared" si="152"/>
        <v>3392</v>
      </c>
      <c r="K1068" s="9">
        <f t="shared" si="145"/>
        <v>-23520</v>
      </c>
      <c r="L1068" s="9">
        <f t="shared" si="146"/>
        <v>4616</v>
      </c>
    </row>
    <row r="1069" spans="1:12" x14ac:dyDescent="0.3">
      <c r="A1069" s="29" t="s">
        <v>2142</v>
      </c>
      <c r="B1069" s="5" t="s">
        <v>2143</v>
      </c>
      <c r="C1069" s="9">
        <v>9174.3799999999992</v>
      </c>
      <c r="D1069" s="8">
        <f t="shared" si="144"/>
        <v>1.5385461567280493E-5</v>
      </c>
      <c r="E1069" s="32">
        <f t="shared" si="147"/>
        <v>62266</v>
      </c>
      <c r="F1069" s="10">
        <f t="shared" si="148"/>
        <v>117650</v>
      </c>
      <c r="G1069" s="10">
        <f t="shared" si="149"/>
        <v>15516</v>
      </c>
      <c r="H1069" s="9">
        <f t="shared" si="150"/>
        <v>677</v>
      </c>
      <c r="I1069" s="9">
        <f t="shared" si="151"/>
        <v>2748</v>
      </c>
      <c r="J1069" s="9">
        <f t="shared" si="152"/>
        <v>3425</v>
      </c>
      <c r="K1069" s="9">
        <f t="shared" si="145"/>
        <v>-23747</v>
      </c>
      <c r="L1069" s="9">
        <f t="shared" si="146"/>
        <v>4660</v>
      </c>
    </row>
    <row r="1070" spans="1:12" x14ac:dyDescent="0.3">
      <c r="A1070" s="29" t="s">
        <v>2144</v>
      </c>
      <c r="B1070" s="5" t="s">
        <v>2145</v>
      </c>
      <c r="C1070" s="9">
        <v>86148.44</v>
      </c>
      <c r="D1070" s="8">
        <f t="shared" si="144"/>
        <v>1.4447118090826517E-4</v>
      </c>
      <c r="E1070" s="32">
        <f t="shared" si="147"/>
        <v>584687</v>
      </c>
      <c r="F1070" s="10">
        <f t="shared" si="148"/>
        <v>1104750</v>
      </c>
      <c r="G1070" s="10">
        <f t="shared" si="149"/>
        <v>145700</v>
      </c>
      <c r="H1070" s="9">
        <f t="shared" si="150"/>
        <v>6354</v>
      </c>
      <c r="I1070" s="9">
        <f t="shared" si="151"/>
        <v>25804</v>
      </c>
      <c r="J1070" s="9">
        <f t="shared" si="152"/>
        <v>32158</v>
      </c>
      <c r="K1070" s="9">
        <f t="shared" si="145"/>
        <v>-222983</v>
      </c>
      <c r="L1070" s="9">
        <f t="shared" si="146"/>
        <v>43762</v>
      </c>
    </row>
    <row r="1071" spans="1:12" x14ac:dyDescent="0.3">
      <c r="A1071" s="29" t="s">
        <v>2146</v>
      </c>
      <c r="B1071" s="5" t="s">
        <v>2147</v>
      </c>
      <c r="C1071" s="9">
        <v>19494.59</v>
      </c>
      <c r="D1071" s="8">
        <f t="shared" si="144"/>
        <v>3.2692483330196773E-5</v>
      </c>
      <c r="E1071" s="32">
        <f t="shared" si="147"/>
        <v>132309</v>
      </c>
      <c r="F1071" s="10">
        <f t="shared" si="148"/>
        <v>249995</v>
      </c>
      <c r="G1071" s="10">
        <f t="shared" si="149"/>
        <v>32971</v>
      </c>
      <c r="H1071" s="9">
        <f t="shared" si="150"/>
        <v>1438</v>
      </c>
      <c r="I1071" s="9">
        <f t="shared" si="151"/>
        <v>5839</v>
      </c>
      <c r="J1071" s="9">
        <f t="shared" si="152"/>
        <v>7277</v>
      </c>
      <c r="K1071" s="9">
        <f t="shared" si="145"/>
        <v>-50459</v>
      </c>
      <c r="L1071" s="9">
        <f t="shared" si="146"/>
        <v>9903</v>
      </c>
    </row>
    <row r="1072" spans="1:12" x14ac:dyDescent="0.3">
      <c r="A1072" s="29" t="s">
        <v>2148</v>
      </c>
      <c r="B1072" s="5" t="s">
        <v>2149</v>
      </c>
      <c r="C1072" s="9">
        <v>28741.18</v>
      </c>
      <c r="D1072" s="8">
        <f t="shared" si="144"/>
        <v>4.8199041274537442E-5</v>
      </c>
      <c r="E1072" s="32">
        <f t="shared" si="147"/>
        <v>195066</v>
      </c>
      <c r="F1072" s="10">
        <f t="shared" si="148"/>
        <v>368571</v>
      </c>
      <c r="G1072" s="10">
        <f t="shared" si="149"/>
        <v>48609</v>
      </c>
      <c r="H1072" s="9">
        <f t="shared" si="150"/>
        <v>2120</v>
      </c>
      <c r="I1072" s="9">
        <f t="shared" si="151"/>
        <v>8609</v>
      </c>
      <c r="J1072" s="9">
        <f t="shared" si="152"/>
        <v>10729</v>
      </c>
      <c r="K1072" s="9">
        <f t="shared" si="145"/>
        <v>-74392</v>
      </c>
      <c r="L1072" s="9">
        <f t="shared" si="146"/>
        <v>14600</v>
      </c>
    </row>
    <row r="1073" spans="1:12" x14ac:dyDescent="0.3">
      <c r="A1073" s="29" t="s">
        <v>2150</v>
      </c>
      <c r="B1073" s="5" t="s">
        <v>2151</v>
      </c>
      <c r="C1073" s="9">
        <v>74449.820000000007</v>
      </c>
      <c r="D1073" s="8">
        <f t="shared" si="144"/>
        <v>1.248525616227964E-4</v>
      </c>
      <c r="E1073" s="32">
        <f t="shared" si="147"/>
        <v>505289</v>
      </c>
      <c r="F1073" s="10">
        <f t="shared" si="148"/>
        <v>954729</v>
      </c>
      <c r="G1073" s="10">
        <f t="shared" si="149"/>
        <v>125915</v>
      </c>
      <c r="H1073" s="9">
        <f t="shared" si="150"/>
        <v>5492</v>
      </c>
      <c r="I1073" s="9">
        <f t="shared" si="151"/>
        <v>22300</v>
      </c>
      <c r="J1073" s="9">
        <f t="shared" si="152"/>
        <v>27792</v>
      </c>
      <c r="K1073" s="9">
        <f t="shared" si="145"/>
        <v>-192703</v>
      </c>
      <c r="L1073" s="9">
        <f t="shared" si="146"/>
        <v>37820</v>
      </c>
    </row>
    <row r="1074" spans="1:12" x14ac:dyDescent="0.3">
      <c r="A1074" s="29" t="s">
        <v>2152</v>
      </c>
      <c r="B1074" s="5" t="s">
        <v>2153</v>
      </c>
      <c r="C1074" s="9">
        <v>1198.44</v>
      </c>
      <c r="D1074" s="8">
        <f t="shared" si="144"/>
        <v>2.0097873164935E-6</v>
      </c>
      <c r="E1074" s="32">
        <f t="shared" si="147"/>
        <v>8134</v>
      </c>
      <c r="F1074" s="10">
        <f t="shared" si="148"/>
        <v>15369</v>
      </c>
      <c r="G1074" s="10">
        <f t="shared" si="149"/>
        <v>2027</v>
      </c>
      <c r="H1074" s="9">
        <f t="shared" si="150"/>
        <v>88</v>
      </c>
      <c r="I1074" s="9">
        <f t="shared" si="151"/>
        <v>359</v>
      </c>
      <c r="J1074" s="9">
        <f t="shared" si="152"/>
        <v>447</v>
      </c>
      <c r="K1074" s="9">
        <f t="shared" si="145"/>
        <v>-3102</v>
      </c>
      <c r="L1074" s="9">
        <f t="shared" si="146"/>
        <v>609</v>
      </c>
    </row>
    <row r="1075" spans="1:12" x14ac:dyDescent="0.3">
      <c r="A1075" s="29" t="s">
        <v>2154</v>
      </c>
      <c r="B1075" s="5" t="s">
        <v>2155</v>
      </c>
      <c r="C1075" s="9">
        <v>5740.2</v>
      </c>
      <c r="D1075" s="8">
        <f t="shared" si="144"/>
        <v>9.6263318598644811E-6</v>
      </c>
      <c r="E1075" s="32">
        <f t="shared" si="147"/>
        <v>38959</v>
      </c>
      <c r="F1075" s="10">
        <f t="shared" si="148"/>
        <v>73611</v>
      </c>
      <c r="G1075" s="10">
        <f t="shared" si="149"/>
        <v>9708</v>
      </c>
      <c r="H1075" s="9">
        <f t="shared" si="150"/>
        <v>423</v>
      </c>
      <c r="I1075" s="9">
        <f t="shared" si="151"/>
        <v>1719</v>
      </c>
      <c r="J1075" s="9">
        <f t="shared" si="152"/>
        <v>2142</v>
      </c>
      <c r="K1075" s="9">
        <f t="shared" si="145"/>
        <v>-14858</v>
      </c>
      <c r="L1075" s="9">
        <f t="shared" si="146"/>
        <v>2916</v>
      </c>
    </row>
    <row r="1076" spans="1:12" x14ac:dyDescent="0.3">
      <c r="A1076" s="29" t="s">
        <v>2156</v>
      </c>
      <c r="B1076" s="5" t="s">
        <v>2157</v>
      </c>
      <c r="C1076" s="9">
        <v>1549.72</v>
      </c>
      <c r="D1076" s="8">
        <f t="shared" si="144"/>
        <v>2.5988848837791688E-6</v>
      </c>
      <c r="E1076" s="32">
        <f t="shared" si="147"/>
        <v>10518</v>
      </c>
      <c r="F1076" s="10">
        <f t="shared" si="148"/>
        <v>19873</v>
      </c>
      <c r="G1076" s="10">
        <f t="shared" si="149"/>
        <v>2621</v>
      </c>
      <c r="H1076" s="9">
        <f t="shared" si="150"/>
        <v>114</v>
      </c>
      <c r="I1076" s="9">
        <f t="shared" si="151"/>
        <v>464</v>
      </c>
      <c r="J1076" s="9">
        <f t="shared" si="152"/>
        <v>578</v>
      </c>
      <c r="K1076" s="9">
        <f t="shared" si="145"/>
        <v>-4011</v>
      </c>
      <c r="L1076" s="9">
        <f t="shared" si="146"/>
        <v>787</v>
      </c>
    </row>
    <row r="1077" spans="1:12" x14ac:dyDescent="0.3">
      <c r="A1077" s="29" t="s">
        <v>2158</v>
      </c>
      <c r="B1077" s="5" t="s">
        <v>2159</v>
      </c>
      <c r="C1077" s="9">
        <v>3197.74</v>
      </c>
      <c r="D1077" s="8">
        <f t="shared" si="144"/>
        <v>5.3626191494308637E-6</v>
      </c>
      <c r="E1077" s="32">
        <f t="shared" si="147"/>
        <v>21703</v>
      </c>
      <c r="F1077" s="10">
        <f t="shared" si="148"/>
        <v>41007</v>
      </c>
      <c r="G1077" s="10">
        <f t="shared" si="149"/>
        <v>5408</v>
      </c>
      <c r="H1077" s="9">
        <f t="shared" si="150"/>
        <v>236</v>
      </c>
      <c r="I1077" s="9">
        <f t="shared" si="151"/>
        <v>958</v>
      </c>
      <c r="J1077" s="9">
        <f t="shared" si="152"/>
        <v>1194</v>
      </c>
      <c r="K1077" s="9">
        <f t="shared" si="145"/>
        <v>-8277</v>
      </c>
      <c r="L1077" s="9">
        <f t="shared" si="146"/>
        <v>1624</v>
      </c>
    </row>
    <row r="1078" spans="1:12" x14ac:dyDescent="0.3">
      <c r="A1078" s="29" t="s">
        <v>2160</v>
      </c>
      <c r="B1078" s="5" t="s">
        <v>2161</v>
      </c>
      <c r="C1078" s="9">
        <v>1172.8</v>
      </c>
      <c r="D1078" s="8">
        <f t="shared" si="144"/>
        <v>1.9667889629715103E-6</v>
      </c>
      <c r="E1078" s="32">
        <f t="shared" si="147"/>
        <v>7960</v>
      </c>
      <c r="F1078" s="10">
        <f t="shared" si="148"/>
        <v>15040</v>
      </c>
      <c r="G1078" s="10">
        <f t="shared" si="149"/>
        <v>1984</v>
      </c>
      <c r="H1078" s="9">
        <f t="shared" si="150"/>
        <v>87</v>
      </c>
      <c r="I1078" s="9">
        <f t="shared" si="151"/>
        <v>351</v>
      </c>
      <c r="J1078" s="9">
        <f t="shared" si="152"/>
        <v>438</v>
      </c>
      <c r="K1078" s="9">
        <f t="shared" si="145"/>
        <v>-3036</v>
      </c>
      <c r="L1078" s="9">
        <f t="shared" si="146"/>
        <v>596</v>
      </c>
    </row>
    <row r="1079" spans="1:12" x14ac:dyDescent="0.3">
      <c r="A1079" s="29" t="s">
        <v>2162</v>
      </c>
      <c r="B1079" s="5" t="s">
        <v>2163</v>
      </c>
      <c r="C1079" s="9">
        <v>1032.46</v>
      </c>
      <c r="D1079" s="8">
        <f t="shared" si="144"/>
        <v>1.7314383805504483E-6</v>
      </c>
      <c r="E1079" s="32">
        <f t="shared" si="147"/>
        <v>7007</v>
      </c>
      <c r="F1079" s="10">
        <f t="shared" si="148"/>
        <v>13240</v>
      </c>
      <c r="G1079" s="10">
        <f t="shared" si="149"/>
        <v>1746</v>
      </c>
      <c r="H1079" s="9">
        <f t="shared" si="150"/>
        <v>76</v>
      </c>
      <c r="I1079" s="9">
        <f t="shared" si="151"/>
        <v>309</v>
      </c>
      <c r="J1079" s="9">
        <f t="shared" si="152"/>
        <v>385</v>
      </c>
      <c r="K1079" s="9">
        <f t="shared" si="145"/>
        <v>-2672</v>
      </c>
      <c r="L1079" s="9">
        <f t="shared" si="146"/>
        <v>524</v>
      </c>
    </row>
    <row r="1080" spans="1:12" x14ac:dyDescent="0.3">
      <c r="A1080" s="29" t="s">
        <v>2164</v>
      </c>
      <c r="B1080" s="5" t="s">
        <v>2165</v>
      </c>
      <c r="C1080" s="9">
        <v>813.36</v>
      </c>
      <c r="D1080" s="8">
        <f t="shared" si="144"/>
        <v>1.3640070522872678E-6</v>
      </c>
      <c r="E1080" s="32">
        <f t="shared" si="147"/>
        <v>5520</v>
      </c>
      <c r="F1080" s="10">
        <f t="shared" si="148"/>
        <v>10430</v>
      </c>
      <c r="G1080" s="10">
        <f t="shared" si="149"/>
        <v>1376</v>
      </c>
      <c r="H1080" s="9">
        <f t="shared" si="150"/>
        <v>60</v>
      </c>
      <c r="I1080" s="9">
        <f t="shared" si="151"/>
        <v>244</v>
      </c>
      <c r="J1080" s="9">
        <f t="shared" si="152"/>
        <v>304</v>
      </c>
      <c r="K1080" s="9">
        <f t="shared" si="145"/>
        <v>-2105</v>
      </c>
      <c r="L1080" s="9">
        <f t="shared" si="146"/>
        <v>413</v>
      </c>
    </row>
    <row r="1081" spans="1:12" x14ac:dyDescent="0.3">
      <c r="A1081" s="29" t="s">
        <v>2166</v>
      </c>
      <c r="B1081" s="5" t="s">
        <v>2167</v>
      </c>
      <c r="C1081" s="9">
        <v>99421.36</v>
      </c>
      <c r="D1081" s="8">
        <f t="shared" si="144"/>
        <v>1.6672990580799557E-4</v>
      </c>
      <c r="E1081" s="32">
        <f t="shared" si="147"/>
        <v>674770</v>
      </c>
      <c r="F1081" s="10">
        <f t="shared" si="148"/>
        <v>1274959</v>
      </c>
      <c r="G1081" s="10">
        <f t="shared" si="149"/>
        <v>168148</v>
      </c>
      <c r="H1081" s="9">
        <f t="shared" si="150"/>
        <v>7333</v>
      </c>
      <c r="I1081" s="9">
        <f t="shared" si="151"/>
        <v>29779</v>
      </c>
      <c r="J1081" s="9">
        <f t="shared" si="152"/>
        <v>37112</v>
      </c>
      <c r="K1081" s="9">
        <f t="shared" si="145"/>
        <v>-257338</v>
      </c>
      <c r="L1081" s="9">
        <f t="shared" si="146"/>
        <v>50505</v>
      </c>
    </row>
    <row r="1082" spans="1:12" x14ac:dyDescent="0.3">
      <c r="A1082" s="29" t="s">
        <v>2168</v>
      </c>
      <c r="B1082" s="5" t="s">
        <v>2169</v>
      </c>
      <c r="C1082" s="9">
        <v>342856.44</v>
      </c>
      <c r="D1082" s="8">
        <f t="shared" si="144"/>
        <v>5.7497123301134369E-4</v>
      </c>
      <c r="E1082" s="32">
        <f t="shared" si="147"/>
        <v>2326958</v>
      </c>
      <c r="F1082" s="10">
        <f t="shared" si="148"/>
        <v>4396721</v>
      </c>
      <c r="G1082" s="10">
        <f t="shared" si="149"/>
        <v>579863</v>
      </c>
      <c r="H1082" s="9">
        <f t="shared" si="150"/>
        <v>25290</v>
      </c>
      <c r="I1082" s="9">
        <f t="shared" si="151"/>
        <v>102694</v>
      </c>
      <c r="J1082" s="9">
        <f t="shared" si="152"/>
        <v>127984</v>
      </c>
      <c r="K1082" s="9">
        <f t="shared" si="145"/>
        <v>-887435</v>
      </c>
      <c r="L1082" s="9">
        <f t="shared" si="146"/>
        <v>174167</v>
      </c>
    </row>
    <row r="1083" spans="1:12" x14ac:dyDescent="0.3">
      <c r="A1083" s="29" t="s">
        <v>2170</v>
      </c>
      <c r="B1083" s="5" t="s">
        <v>2171</v>
      </c>
      <c r="C1083" s="9">
        <v>799510.64</v>
      </c>
      <c r="D1083" s="8">
        <f t="shared" si="144"/>
        <v>1.3407816358546117E-3</v>
      </c>
      <c r="E1083" s="32">
        <f t="shared" si="147"/>
        <v>5426258</v>
      </c>
      <c r="F1083" s="10">
        <f t="shared" si="148"/>
        <v>10252761</v>
      </c>
      <c r="G1083" s="10">
        <f t="shared" si="149"/>
        <v>1352188</v>
      </c>
      <c r="H1083" s="9">
        <f t="shared" si="150"/>
        <v>58973</v>
      </c>
      <c r="I1083" s="9">
        <f t="shared" si="151"/>
        <v>239473</v>
      </c>
      <c r="J1083" s="9">
        <f t="shared" si="152"/>
        <v>298446</v>
      </c>
      <c r="K1083" s="9">
        <f t="shared" si="145"/>
        <v>-2069418</v>
      </c>
      <c r="L1083" s="9">
        <f t="shared" si="146"/>
        <v>406142</v>
      </c>
    </row>
    <row r="1084" spans="1:12" x14ac:dyDescent="0.3">
      <c r="A1084" s="29" t="s">
        <v>2172</v>
      </c>
      <c r="B1084" s="5" t="s">
        <v>2173</v>
      </c>
      <c r="C1084" s="9">
        <v>14578.46</v>
      </c>
      <c r="D1084" s="8">
        <f t="shared" si="144"/>
        <v>2.4448119223330187E-5</v>
      </c>
      <c r="E1084" s="32">
        <f t="shared" si="147"/>
        <v>98944</v>
      </c>
      <c r="F1084" s="10">
        <f t="shared" si="148"/>
        <v>186951</v>
      </c>
      <c r="G1084" s="10">
        <f t="shared" si="149"/>
        <v>24656</v>
      </c>
      <c r="H1084" s="9">
        <f t="shared" si="150"/>
        <v>1075</v>
      </c>
      <c r="I1084" s="9">
        <f t="shared" si="151"/>
        <v>4367</v>
      </c>
      <c r="J1084" s="9">
        <f t="shared" si="152"/>
        <v>5442</v>
      </c>
      <c r="K1084" s="9">
        <f t="shared" si="145"/>
        <v>-37734</v>
      </c>
      <c r="L1084" s="9">
        <f t="shared" si="146"/>
        <v>7406</v>
      </c>
    </row>
    <row r="1085" spans="1:12" x14ac:dyDescent="0.3">
      <c r="A1085" s="29" t="s">
        <v>2174</v>
      </c>
      <c r="B1085" s="5" t="s">
        <v>2175</v>
      </c>
      <c r="C1085" s="9">
        <v>69150.039999999994</v>
      </c>
      <c r="D1085" s="8">
        <f t="shared" si="144"/>
        <v>1.1596481536582406E-4</v>
      </c>
      <c r="E1085" s="32">
        <f t="shared" si="147"/>
        <v>469319</v>
      </c>
      <c r="F1085" s="10">
        <f t="shared" si="148"/>
        <v>886766</v>
      </c>
      <c r="G1085" s="10">
        <f t="shared" si="149"/>
        <v>116951</v>
      </c>
      <c r="H1085" s="9">
        <f t="shared" si="150"/>
        <v>5101</v>
      </c>
      <c r="I1085" s="9">
        <f t="shared" si="151"/>
        <v>20712</v>
      </c>
      <c r="J1085" s="9">
        <f t="shared" si="152"/>
        <v>25813</v>
      </c>
      <c r="K1085" s="9">
        <f t="shared" si="145"/>
        <v>-178985</v>
      </c>
      <c r="L1085" s="9">
        <f t="shared" si="146"/>
        <v>35127</v>
      </c>
    </row>
    <row r="1086" spans="1:12" x14ac:dyDescent="0.3">
      <c r="A1086" s="29" t="s">
        <v>2176</v>
      </c>
      <c r="B1086" s="5" t="s">
        <v>2177</v>
      </c>
      <c r="C1086" s="9">
        <v>161615.60999999999</v>
      </c>
      <c r="D1086" s="8">
        <f t="shared" si="144"/>
        <v>2.7102984139828448E-4</v>
      </c>
      <c r="E1086" s="32">
        <f t="shared" si="147"/>
        <v>1096881</v>
      </c>
      <c r="F1086" s="10">
        <f t="shared" si="148"/>
        <v>2072526</v>
      </c>
      <c r="G1086" s="10">
        <f t="shared" si="149"/>
        <v>273336</v>
      </c>
      <c r="H1086" s="9">
        <f t="shared" si="150"/>
        <v>11921</v>
      </c>
      <c r="I1086" s="9">
        <f t="shared" si="151"/>
        <v>48408</v>
      </c>
      <c r="J1086" s="9">
        <f t="shared" si="152"/>
        <v>60329</v>
      </c>
      <c r="K1086" s="9">
        <f t="shared" si="145"/>
        <v>-418319</v>
      </c>
      <c r="L1086" s="9">
        <f t="shared" si="146"/>
        <v>82099</v>
      </c>
    </row>
    <row r="1087" spans="1:12" x14ac:dyDescent="0.3">
      <c r="A1087" s="29" t="s">
        <v>2178</v>
      </c>
      <c r="B1087" s="5" t="s">
        <v>2179</v>
      </c>
      <c r="C1087" s="9">
        <v>601012.46</v>
      </c>
      <c r="D1087" s="8">
        <f t="shared" si="144"/>
        <v>1.0078996188065794E-3</v>
      </c>
      <c r="E1087" s="32">
        <f t="shared" si="147"/>
        <v>4079056</v>
      </c>
      <c r="F1087" s="10">
        <f t="shared" si="148"/>
        <v>7707261</v>
      </c>
      <c r="G1087" s="10">
        <f t="shared" si="149"/>
        <v>1016474</v>
      </c>
      <c r="H1087" s="9">
        <f t="shared" si="150"/>
        <v>44331</v>
      </c>
      <c r="I1087" s="9">
        <f t="shared" si="151"/>
        <v>180018</v>
      </c>
      <c r="J1087" s="9">
        <f t="shared" si="152"/>
        <v>224349</v>
      </c>
      <c r="K1087" s="9">
        <f t="shared" si="145"/>
        <v>-1555634</v>
      </c>
      <c r="L1087" s="9">
        <f t="shared" si="146"/>
        <v>305307</v>
      </c>
    </row>
    <row r="1088" spans="1:12" x14ac:dyDescent="0.3">
      <c r="A1088" s="29" t="s">
        <v>2180</v>
      </c>
      <c r="B1088" s="5" t="s">
        <v>2181</v>
      </c>
      <c r="C1088" s="9">
        <v>19347.93</v>
      </c>
      <c r="D1088" s="8">
        <f t="shared" si="144"/>
        <v>3.2446534089653289E-5</v>
      </c>
      <c r="E1088" s="32">
        <f t="shared" si="147"/>
        <v>131314</v>
      </c>
      <c r="F1088" s="10">
        <f t="shared" si="148"/>
        <v>248114</v>
      </c>
      <c r="G1088" s="10">
        <f t="shared" si="149"/>
        <v>32723</v>
      </c>
      <c r="H1088" s="9">
        <f t="shared" si="150"/>
        <v>1427</v>
      </c>
      <c r="I1088" s="9">
        <f t="shared" si="151"/>
        <v>5795</v>
      </c>
      <c r="J1088" s="9">
        <f t="shared" si="152"/>
        <v>7222</v>
      </c>
      <c r="K1088" s="9">
        <f t="shared" si="145"/>
        <v>-50079</v>
      </c>
      <c r="L1088" s="9">
        <f t="shared" si="146"/>
        <v>9829</v>
      </c>
    </row>
    <row r="1089" spans="1:12" x14ac:dyDescent="0.3">
      <c r="A1089" s="29" t="s">
        <v>2182</v>
      </c>
      <c r="B1089" s="5" t="s">
        <v>2183</v>
      </c>
      <c r="C1089" s="9">
        <v>3242.56</v>
      </c>
      <c r="D1089" s="8">
        <f t="shared" si="144"/>
        <v>5.4377824179509723E-6</v>
      </c>
      <c r="E1089" s="32">
        <f t="shared" si="147"/>
        <v>22007</v>
      </c>
      <c r="F1089" s="10">
        <f t="shared" si="148"/>
        <v>41582</v>
      </c>
      <c r="G1089" s="10">
        <f t="shared" si="149"/>
        <v>5484</v>
      </c>
      <c r="H1089" s="9">
        <f t="shared" si="150"/>
        <v>239</v>
      </c>
      <c r="I1089" s="9">
        <f t="shared" si="151"/>
        <v>971</v>
      </c>
      <c r="J1089" s="9">
        <f t="shared" si="152"/>
        <v>1210</v>
      </c>
      <c r="K1089" s="9">
        <f t="shared" si="145"/>
        <v>-8393</v>
      </c>
      <c r="L1089" s="9">
        <f t="shared" si="146"/>
        <v>1647</v>
      </c>
    </row>
    <row r="1090" spans="1:12" x14ac:dyDescent="0.3">
      <c r="A1090" s="29" t="s">
        <v>2184</v>
      </c>
      <c r="B1090" s="5" t="s">
        <v>2185</v>
      </c>
      <c r="C1090" s="9">
        <v>31793.14</v>
      </c>
      <c r="D1090" s="8">
        <f t="shared" si="144"/>
        <v>5.3317186945948195E-5</v>
      </c>
      <c r="E1090" s="32">
        <f t="shared" si="147"/>
        <v>215779</v>
      </c>
      <c r="F1090" s="10">
        <f t="shared" si="148"/>
        <v>407709</v>
      </c>
      <c r="G1090" s="10">
        <f t="shared" si="149"/>
        <v>53771</v>
      </c>
      <c r="H1090" s="9">
        <f t="shared" si="150"/>
        <v>2345</v>
      </c>
      <c r="I1090" s="9">
        <f t="shared" si="151"/>
        <v>9523</v>
      </c>
      <c r="J1090" s="9">
        <f t="shared" si="152"/>
        <v>11868</v>
      </c>
      <c r="K1090" s="9">
        <f t="shared" si="145"/>
        <v>-82292</v>
      </c>
      <c r="L1090" s="9">
        <f t="shared" si="146"/>
        <v>16151</v>
      </c>
    </row>
    <row r="1091" spans="1:12" x14ac:dyDescent="0.3">
      <c r="A1091" s="29" t="s">
        <v>2186</v>
      </c>
      <c r="B1091" s="5" t="s">
        <v>2187</v>
      </c>
      <c r="C1091" s="9">
        <v>3825.3</v>
      </c>
      <c r="D1091" s="8">
        <f t="shared" si="144"/>
        <v>6.4150390689417798E-6</v>
      </c>
      <c r="E1091" s="32">
        <f t="shared" si="147"/>
        <v>25962</v>
      </c>
      <c r="F1091" s="10">
        <f t="shared" si="148"/>
        <v>49055</v>
      </c>
      <c r="G1091" s="10">
        <f t="shared" si="149"/>
        <v>6470</v>
      </c>
      <c r="H1091" s="9">
        <f t="shared" si="150"/>
        <v>282</v>
      </c>
      <c r="I1091" s="9">
        <f t="shared" si="151"/>
        <v>1146</v>
      </c>
      <c r="J1091" s="9">
        <f t="shared" si="152"/>
        <v>1428</v>
      </c>
      <c r="K1091" s="9">
        <f t="shared" si="145"/>
        <v>-9901</v>
      </c>
      <c r="L1091" s="9">
        <f t="shared" si="146"/>
        <v>1943</v>
      </c>
    </row>
    <row r="1092" spans="1:12" x14ac:dyDescent="0.3">
      <c r="A1092" s="29" t="s">
        <v>2188</v>
      </c>
      <c r="B1092" s="5" t="s">
        <v>2189</v>
      </c>
      <c r="C1092" s="9">
        <v>397980.1</v>
      </c>
      <c r="D1092" s="8">
        <f t="shared" si="144"/>
        <v>6.6741376889691158E-4</v>
      </c>
      <c r="E1092" s="32">
        <f t="shared" si="147"/>
        <v>2701080</v>
      </c>
      <c r="F1092" s="10">
        <f t="shared" si="148"/>
        <v>5103616</v>
      </c>
      <c r="G1092" s="10">
        <f t="shared" si="149"/>
        <v>673092</v>
      </c>
      <c r="H1092" s="9">
        <f t="shared" si="150"/>
        <v>29356</v>
      </c>
      <c r="I1092" s="9">
        <f t="shared" si="151"/>
        <v>119205</v>
      </c>
      <c r="J1092" s="9">
        <f t="shared" si="152"/>
        <v>148561</v>
      </c>
      <c r="K1092" s="9">
        <f t="shared" si="145"/>
        <v>-1030114</v>
      </c>
      <c r="L1092" s="9">
        <f t="shared" si="146"/>
        <v>202169</v>
      </c>
    </row>
    <row r="1093" spans="1:12" x14ac:dyDescent="0.3">
      <c r="A1093" s="29" t="s">
        <v>2190</v>
      </c>
      <c r="B1093" s="5" t="s">
        <v>2191</v>
      </c>
      <c r="C1093" s="9">
        <v>6461.07</v>
      </c>
      <c r="D1093" s="8">
        <f t="shared" si="144"/>
        <v>1.0835232916939235E-5</v>
      </c>
      <c r="E1093" s="32">
        <f t="shared" si="147"/>
        <v>43851</v>
      </c>
      <c r="F1093" s="10">
        <f t="shared" si="148"/>
        <v>82855</v>
      </c>
      <c r="G1093" s="10">
        <f t="shared" si="149"/>
        <v>10927</v>
      </c>
      <c r="H1093" s="9">
        <f t="shared" si="150"/>
        <v>477</v>
      </c>
      <c r="I1093" s="9">
        <f t="shared" si="151"/>
        <v>1935</v>
      </c>
      <c r="J1093" s="9">
        <f t="shared" si="152"/>
        <v>2412</v>
      </c>
      <c r="K1093" s="9">
        <f t="shared" si="145"/>
        <v>-16724</v>
      </c>
      <c r="L1093" s="9">
        <f t="shared" si="146"/>
        <v>3282</v>
      </c>
    </row>
    <row r="1094" spans="1:12" x14ac:dyDescent="0.3">
      <c r="A1094" s="29" t="s">
        <v>2192</v>
      </c>
      <c r="B1094" s="5" t="s">
        <v>2193</v>
      </c>
      <c r="C1094" s="9">
        <v>1371654.59</v>
      </c>
      <c r="D1094" s="8">
        <f t="shared" si="144"/>
        <v>2.3002686806115388E-3</v>
      </c>
      <c r="E1094" s="32">
        <f t="shared" si="147"/>
        <v>9309383</v>
      </c>
      <c r="F1094" s="10">
        <f t="shared" si="148"/>
        <v>17589819</v>
      </c>
      <c r="G1094" s="10">
        <f t="shared" si="149"/>
        <v>2319838</v>
      </c>
      <c r="H1094" s="9">
        <f t="shared" si="150"/>
        <v>101175</v>
      </c>
      <c r="I1094" s="9">
        <f t="shared" si="151"/>
        <v>410844</v>
      </c>
      <c r="J1094" s="9">
        <f t="shared" si="152"/>
        <v>512019</v>
      </c>
      <c r="K1094" s="9">
        <f t="shared" si="145"/>
        <v>-3550331</v>
      </c>
      <c r="L1094" s="9">
        <f t="shared" si="146"/>
        <v>696784</v>
      </c>
    </row>
    <row r="1095" spans="1:12" x14ac:dyDescent="0.3">
      <c r="A1095" s="29" t="s">
        <v>2194</v>
      </c>
      <c r="B1095" s="5" t="s">
        <v>2195</v>
      </c>
      <c r="C1095" s="9">
        <v>24299.66</v>
      </c>
      <c r="D1095" s="8">
        <f t="shared" si="144"/>
        <v>4.0750599498601885E-5</v>
      </c>
      <c r="E1095" s="32">
        <f t="shared" si="147"/>
        <v>164921</v>
      </c>
      <c r="F1095" s="10">
        <f t="shared" si="148"/>
        <v>311614</v>
      </c>
      <c r="G1095" s="10">
        <f t="shared" si="149"/>
        <v>41097</v>
      </c>
      <c r="H1095" s="9">
        <f t="shared" si="150"/>
        <v>1792</v>
      </c>
      <c r="I1095" s="9">
        <f t="shared" si="151"/>
        <v>7278</v>
      </c>
      <c r="J1095" s="9">
        <f t="shared" si="152"/>
        <v>9070</v>
      </c>
      <c r="K1095" s="9">
        <f t="shared" si="145"/>
        <v>-62896</v>
      </c>
      <c r="L1095" s="9">
        <f t="shared" si="146"/>
        <v>12344</v>
      </c>
    </row>
    <row r="1096" spans="1:12" x14ac:dyDescent="0.3">
      <c r="A1096" s="29" t="s">
        <v>2196</v>
      </c>
      <c r="B1096" s="5" t="s">
        <v>2197</v>
      </c>
      <c r="C1096" s="9">
        <v>26504.54</v>
      </c>
      <c r="D1096" s="8">
        <f t="shared" ref="D1096:D1159" si="153">+C1096/$C$2134</f>
        <v>4.4448189581034206E-5</v>
      </c>
      <c r="E1096" s="32">
        <f t="shared" si="147"/>
        <v>179886</v>
      </c>
      <c r="F1096" s="10">
        <f t="shared" si="148"/>
        <v>339889</v>
      </c>
      <c r="G1096" s="10">
        <f t="shared" si="149"/>
        <v>44826</v>
      </c>
      <c r="H1096" s="9">
        <f t="shared" si="150"/>
        <v>1955</v>
      </c>
      <c r="I1096" s="9">
        <f t="shared" si="151"/>
        <v>7939</v>
      </c>
      <c r="J1096" s="9">
        <f t="shared" si="152"/>
        <v>9894</v>
      </c>
      <c r="K1096" s="9">
        <f t="shared" ref="K1096:K1159" si="154">ROUND(D1096*$K$7,0)</f>
        <v>-68603</v>
      </c>
      <c r="L1096" s="9">
        <f t="shared" ref="L1096:L1159" si="155">ROUND(D1096*$L$7,0)</f>
        <v>13464</v>
      </c>
    </row>
    <row r="1097" spans="1:12" x14ac:dyDescent="0.3">
      <c r="A1097" s="29" t="s">
        <v>2198</v>
      </c>
      <c r="B1097" s="5" t="s">
        <v>2199</v>
      </c>
      <c r="C1097" s="9">
        <v>10926.95</v>
      </c>
      <c r="D1097" s="8">
        <f t="shared" si="153"/>
        <v>1.8324526482726423E-5</v>
      </c>
      <c r="E1097" s="32">
        <f t="shared" ref="E1097:E1160" si="156">ROUND(D1097*$E$7,0)</f>
        <v>74161</v>
      </c>
      <c r="F1097" s="10">
        <f t="shared" ref="F1097:F1160" si="157">+ROUND(D1097*$F$7,0)</f>
        <v>140125</v>
      </c>
      <c r="G1097" s="10">
        <f t="shared" ref="G1097:G1160" si="158">+ROUND(D1097*$G$7,0)</f>
        <v>18480</v>
      </c>
      <c r="H1097" s="9">
        <f t="shared" ref="H1097:H1160" si="159">ROUND(D1097*$H$7,0)</f>
        <v>806</v>
      </c>
      <c r="I1097" s="9">
        <f t="shared" ref="I1097:I1160" si="160">ROUND(D1097*$I$7,0)</f>
        <v>3273</v>
      </c>
      <c r="J1097" s="9">
        <f t="shared" ref="J1097:J1160" si="161">ROUND(SUM(H1097:I1097),0)</f>
        <v>4079</v>
      </c>
      <c r="K1097" s="9">
        <f t="shared" si="154"/>
        <v>-28283</v>
      </c>
      <c r="L1097" s="9">
        <f t="shared" si="155"/>
        <v>5551</v>
      </c>
    </row>
    <row r="1098" spans="1:12" x14ac:dyDescent="0.3">
      <c r="A1098" s="29" t="s">
        <v>2200</v>
      </c>
      <c r="B1098" s="5" t="s">
        <v>2201</v>
      </c>
      <c r="C1098" s="9">
        <v>11488.13</v>
      </c>
      <c r="D1098" s="8">
        <f t="shared" si="153"/>
        <v>1.9265626951894523E-5</v>
      </c>
      <c r="E1098" s="32">
        <f t="shared" si="156"/>
        <v>77970</v>
      </c>
      <c r="F1098" s="10">
        <f t="shared" si="157"/>
        <v>147321</v>
      </c>
      <c r="G1098" s="10">
        <f t="shared" si="158"/>
        <v>19430</v>
      </c>
      <c r="H1098" s="9">
        <f t="shared" si="159"/>
        <v>847</v>
      </c>
      <c r="I1098" s="9">
        <f t="shared" si="160"/>
        <v>3441</v>
      </c>
      <c r="J1098" s="9">
        <f t="shared" si="161"/>
        <v>4288</v>
      </c>
      <c r="K1098" s="9">
        <f t="shared" si="154"/>
        <v>-29735</v>
      </c>
      <c r="L1098" s="9">
        <f t="shared" si="155"/>
        <v>5836</v>
      </c>
    </row>
    <row r="1099" spans="1:12" x14ac:dyDescent="0.3">
      <c r="A1099" s="29" t="s">
        <v>2202</v>
      </c>
      <c r="B1099" s="5" t="s">
        <v>2203</v>
      </c>
      <c r="C1099" s="9">
        <v>4892.2700000000004</v>
      </c>
      <c r="D1099" s="8">
        <f t="shared" si="153"/>
        <v>8.2043508184486978E-6</v>
      </c>
      <c r="E1099" s="32">
        <f t="shared" si="156"/>
        <v>33204</v>
      </c>
      <c r="F1099" s="10">
        <f t="shared" si="157"/>
        <v>62737</v>
      </c>
      <c r="G1099" s="10">
        <f t="shared" si="158"/>
        <v>8274</v>
      </c>
      <c r="H1099" s="9">
        <f t="shared" si="159"/>
        <v>361</v>
      </c>
      <c r="I1099" s="9">
        <f t="shared" si="160"/>
        <v>1465</v>
      </c>
      <c r="J1099" s="9">
        <f t="shared" si="161"/>
        <v>1826</v>
      </c>
      <c r="K1099" s="9">
        <f t="shared" si="154"/>
        <v>-12663</v>
      </c>
      <c r="L1099" s="9">
        <f t="shared" si="155"/>
        <v>2485</v>
      </c>
    </row>
    <row r="1100" spans="1:12" x14ac:dyDescent="0.3">
      <c r="A1100" s="29" t="s">
        <v>2204</v>
      </c>
      <c r="B1100" s="5" t="s">
        <v>2205</v>
      </c>
      <c r="C1100" s="9">
        <f>(776.91/10)*12</f>
        <v>932.29200000000003</v>
      </c>
      <c r="D1100" s="8">
        <f t="shared" si="153"/>
        <v>1.5634563573214832E-6</v>
      </c>
      <c r="E1100" s="32">
        <f t="shared" si="156"/>
        <v>6327</v>
      </c>
      <c r="F1100" s="10">
        <f t="shared" si="157"/>
        <v>11956</v>
      </c>
      <c r="G1100" s="10">
        <f t="shared" si="158"/>
        <v>1577</v>
      </c>
      <c r="H1100" s="9">
        <f t="shared" si="159"/>
        <v>69</v>
      </c>
      <c r="I1100" s="9">
        <f t="shared" si="160"/>
        <v>279</v>
      </c>
      <c r="J1100" s="9">
        <f t="shared" si="161"/>
        <v>348</v>
      </c>
      <c r="K1100" s="9">
        <f t="shared" si="154"/>
        <v>-2413</v>
      </c>
      <c r="L1100" s="9">
        <f t="shared" si="155"/>
        <v>474</v>
      </c>
    </row>
    <row r="1101" spans="1:12" x14ac:dyDescent="0.3">
      <c r="A1101" s="29" t="s">
        <v>2206</v>
      </c>
      <c r="B1101" s="5" t="s">
        <v>2207</v>
      </c>
      <c r="C1101" s="9">
        <v>580.76</v>
      </c>
      <c r="D1101" s="8">
        <f t="shared" si="153"/>
        <v>9.7393618531321137E-7</v>
      </c>
      <c r="E1101" s="32">
        <f t="shared" si="156"/>
        <v>3942</v>
      </c>
      <c r="F1101" s="10">
        <f t="shared" si="157"/>
        <v>7448</v>
      </c>
      <c r="G1101" s="10">
        <f t="shared" si="158"/>
        <v>982</v>
      </c>
      <c r="H1101" s="9">
        <f t="shared" si="159"/>
        <v>43</v>
      </c>
      <c r="I1101" s="9">
        <f t="shared" si="160"/>
        <v>174</v>
      </c>
      <c r="J1101" s="9">
        <f t="shared" si="161"/>
        <v>217</v>
      </c>
      <c r="K1101" s="9">
        <f t="shared" si="154"/>
        <v>-1503</v>
      </c>
      <c r="L1101" s="9">
        <f t="shared" si="155"/>
        <v>295</v>
      </c>
    </row>
    <row r="1102" spans="1:12" x14ac:dyDescent="0.3">
      <c r="A1102" s="29" t="s">
        <v>2208</v>
      </c>
      <c r="B1102" s="5" t="s">
        <v>2209</v>
      </c>
      <c r="C1102" s="9">
        <v>42.88</v>
      </c>
      <c r="D1102" s="8">
        <f t="shared" si="153"/>
        <v>7.1909882957212117E-8</v>
      </c>
      <c r="E1102" s="32">
        <f t="shared" si="156"/>
        <v>291</v>
      </c>
      <c r="F1102" s="10">
        <f t="shared" si="157"/>
        <v>550</v>
      </c>
      <c r="G1102" s="10">
        <f t="shared" si="158"/>
        <v>73</v>
      </c>
      <c r="H1102" s="9">
        <f t="shared" si="159"/>
        <v>3</v>
      </c>
      <c r="I1102" s="9">
        <f t="shared" si="160"/>
        <v>13</v>
      </c>
      <c r="J1102" s="9">
        <f t="shared" si="161"/>
        <v>16</v>
      </c>
      <c r="K1102" s="9">
        <f t="shared" si="154"/>
        <v>-111</v>
      </c>
      <c r="L1102" s="9">
        <f t="shared" si="155"/>
        <v>22</v>
      </c>
    </row>
    <row r="1103" spans="1:12" x14ac:dyDescent="0.3">
      <c r="A1103" s="29" t="s">
        <v>2210</v>
      </c>
      <c r="B1103" s="5" t="s">
        <v>2211</v>
      </c>
      <c r="C1103" s="9">
        <v>240379.87</v>
      </c>
      <c r="D1103" s="8">
        <f t="shared" si="153"/>
        <v>4.0311773127261807E-4</v>
      </c>
      <c r="E1103" s="32">
        <f t="shared" si="156"/>
        <v>1631452</v>
      </c>
      <c r="F1103" s="10">
        <f t="shared" si="157"/>
        <v>3082582</v>
      </c>
      <c r="G1103" s="10">
        <f t="shared" si="158"/>
        <v>406547</v>
      </c>
      <c r="H1103" s="9">
        <f t="shared" si="159"/>
        <v>17731</v>
      </c>
      <c r="I1103" s="9">
        <f t="shared" si="160"/>
        <v>72000</v>
      </c>
      <c r="J1103" s="9">
        <f t="shared" si="161"/>
        <v>89731</v>
      </c>
      <c r="K1103" s="9">
        <f t="shared" si="154"/>
        <v>-622189</v>
      </c>
      <c r="L1103" s="9">
        <f t="shared" si="155"/>
        <v>122110</v>
      </c>
    </row>
    <row r="1104" spans="1:12" x14ac:dyDescent="0.3">
      <c r="A1104" s="29" t="s">
        <v>2212</v>
      </c>
      <c r="B1104" s="5" t="s">
        <v>2213</v>
      </c>
      <c r="C1104" s="9">
        <v>1771514.74</v>
      </c>
      <c r="D1104" s="8">
        <f t="shared" si="153"/>
        <v>2.9708352987494412E-3</v>
      </c>
      <c r="E1104" s="32">
        <f t="shared" si="156"/>
        <v>12023224</v>
      </c>
      <c r="F1104" s="10">
        <f t="shared" si="157"/>
        <v>22717544</v>
      </c>
      <c r="G1104" s="10">
        <f t="shared" si="158"/>
        <v>2996110</v>
      </c>
      <c r="H1104" s="9">
        <f t="shared" si="159"/>
        <v>130669</v>
      </c>
      <c r="I1104" s="9">
        <f t="shared" si="160"/>
        <v>530612</v>
      </c>
      <c r="J1104" s="9">
        <f t="shared" si="161"/>
        <v>661281</v>
      </c>
      <c r="K1104" s="9">
        <f t="shared" si="154"/>
        <v>-4585311</v>
      </c>
      <c r="L1104" s="9">
        <f t="shared" si="155"/>
        <v>899908</v>
      </c>
    </row>
    <row r="1105" spans="1:12" x14ac:dyDescent="0.3">
      <c r="A1105" s="29" t="s">
        <v>2214</v>
      </c>
      <c r="B1105" s="5" t="s">
        <v>2215</v>
      </c>
      <c r="C1105" s="9">
        <v>275235.84999999998</v>
      </c>
      <c r="D1105" s="8">
        <f t="shared" si="153"/>
        <v>4.615713096811751E-4</v>
      </c>
      <c r="E1105" s="32">
        <f t="shared" si="156"/>
        <v>1868018</v>
      </c>
      <c r="F1105" s="10">
        <f t="shared" si="157"/>
        <v>3529568</v>
      </c>
      <c r="G1105" s="10">
        <f t="shared" si="158"/>
        <v>465498</v>
      </c>
      <c r="H1105" s="9">
        <f t="shared" si="159"/>
        <v>20302</v>
      </c>
      <c r="I1105" s="9">
        <f t="shared" si="160"/>
        <v>82440</v>
      </c>
      <c r="J1105" s="9">
        <f t="shared" si="161"/>
        <v>102742</v>
      </c>
      <c r="K1105" s="9">
        <f t="shared" si="154"/>
        <v>-712408</v>
      </c>
      <c r="L1105" s="9">
        <f t="shared" si="155"/>
        <v>139816</v>
      </c>
    </row>
    <row r="1106" spans="1:12" x14ac:dyDescent="0.3">
      <c r="A1106" s="29" t="s">
        <v>2216</v>
      </c>
      <c r="B1106" s="5" t="s">
        <v>2217</v>
      </c>
      <c r="C1106" s="9">
        <v>352496.66</v>
      </c>
      <c r="D1106" s="8">
        <f t="shared" si="153"/>
        <v>5.9113790959440743E-4</v>
      </c>
      <c r="E1106" s="32">
        <f t="shared" si="156"/>
        <v>2392386</v>
      </c>
      <c r="F1106" s="10">
        <f t="shared" si="157"/>
        <v>4520345</v>
      </c>
      <c r="G1106" s="10">
        <f t="shared" si="158"/>
        <v>596167</v>
      </c>
      <c r="H1106" s="9">
        <f t="shared" si="159"/>
        <v>26001</v>
      </c>
      <c r="I1106" s="9">
        <f t="shared" si="160"/>
        <v>105581</v>
      </c>
      <c r="J1106" s="9">
        <f t="shared" si="161"/>
        <v>131582</v>
      </c>
      <c r="K1106" s="9">
        <f t="shared" si="154"/>
        <v>-912387</v>
      </c>
      <c r="L1106" s="9">
        <f t="shared" si="155"/>
        <v>179064</v>
      </c>
    </row>
    <row r="1107" spans="1:12" x14ac:dyDescent="0.3">
      <c r="A1107" s="29" t="s">
        <v>2218</v>
      </c>
      <c r="B1107" s="5" t="s">
        <v>2219</v>
      </c>
      <c r="C1107" s="9">
        <v>573140.30000000005</v>
      </c>
      <c r="D1107" s="8">
        <f t="shared" si="153"/>
        <v>9.6115792656393281E-4</v>
      </c>
      <c r="E1107" s="32">
        <f t="shared" si="156"/>
        <v>3889888</v>
      </c>
      <c r="F1107" s="10">
        <f t="shared" si="157"/>
        <v>7349834</v>
      </c>
      <c r="G1107" s="10">
        <f t="shared" si="158"/>
        <v>969335</v>
      </c>
      <c r="H1107" s="9">
        <f t="shared" si="159"/>
        <v>42276</v>
      </c>
      <c r="I1107" s="9">
        <f t="shared" si="160"/>
        <v>171670</v>
      </c>
      <c r="J1107" s="9">
        <f t="shared" si="161"/>
        <v>213946</v>
      </c>
      <c r="K1107" s="9">
        <f t="shared" si="154"/>
        <v>-1483491</v>
      </c>
      <c r="L1107" s="9">
        <f t="shared" si="155"/>
        <v>291148</v>
      </c>
    </row>
    <row r="1108" spans="1:12" x14ac:dyDescent="0.3">
      <c r="A1108" s="29" t="s">
        <v>2220</v>
      </c>
      <c r="B1108" s="5" t="s">
        <v>2221</v>
      </c>
      <c r="C1108" s="9">
        <v>495173.28</v>
      </c>
      <c r="D1108" s="8">
        <f t="shared" si="153"/>
        <v>8.3040701045566283E-4</v>
      </c>
      <c r="E1108" s="32">
        <f t="shared" si="156"/>
        <v>3360728</v>
      </c>
      <c r="F1108" s="10">
        <f t="shared" si="157"/>
        <v>6350001</v>
      </c>
      <c r="G1108" s="10">
        <f t="shared" si="158"/>
        <v>837472</v>
      </c>
      <c r="H1108" s="9">
        <f t="shared" si="159"/>
        <v>36525</v>
      </c>
      <c r="I1108" s="9">
        <f t="shared" si="160"/>
        <v>148317</v>
      </c>
      <c r="J1108" s="9">
        <f t="shared" si="161"/>
        <v>184842</v>
      </c>
      <c r="K1108" s="9">
        <f t="shared" si="154"/>
        <v>-1281685</v>
      </c>
      <c r="L1108" s="9">
        <f t="shared" si="155"/>
        <v>251542</v>
      </c>
    </row>
    <row r="1109" spans="1:12" x14ac:dyDescent="0.3">
      <c r="A1109" s="29" t="s">
        <v>2222</v>
      </c>
      <c r="B1109" s="5" t="s">
        <v>2223</v>
      </c>
      <c r="C1109" s="9">
        <v>253737.65</v>
      </c>
      <c r="D1109" s="8">
        <f t="shared" si="153"/>
        <v>4.2551876663568218E-4</v>
      </c>
      <c r="E1109" s="32">
        <f t="shared" si="156"/>
        <v>1722111</v>
      </c>
      <c r="F1109" s="10">
        <f t="shared" si="157"/>
        <v>3253880</v>
      </c>
      <c r="G1109" s="10">
        <f t="shared" si="158"/>
        <v>429139</v>
      </c>
      <c r="H1109" s="9">
        <f t="shared" si="159"/>
        <v>18716</v>
      </c>
      <c r="I1109" s="9">
        <f t="shared" si="160"/>
        <v>76001</v>
      </c>
      <c r="J1109" s="9">
        <f t="shared" si="161"/>
        <v>94717</v>
      </c>
      <c r="K1109" s="9">
        <f t="shared" si="154"/>
        <v>-656763</v>
      </c>
      <c r="L1109" s="9">
        <f t="shared" si="155"/>
        <v>128896</v>
      </c>
    </row>
    <row r="1110" spans="1:12" x14ac:dyDescent="0.3">
      <c r="A1110" s="29" t="s">
        <v>2224</v>
      </c>
      <c r="B1110" s="5" t="s">
        <v>2225</v>
      </c>
      <c r="C1110" s="9">
        <v>811283.22</v>
      </c>
      <c r="D1110" s="8">
        <f t="shared" si="153"/>
        <v>1.3605242862721586E-3</v>
      </c>
      <c r="E1110" s="32">
        <f t="shared" si="156"/>
        <v>5506158</v>
      </c>
      <c r="F1110" s="10">
        <f t="shared" si="157"/>
        <v>10403730</v>
      </c>
      <c r="G1110" s="10">
        <f t="shared" si="158"/>
        <v>1372099</v>
      </c>
      <c r="H1110" s="9">
        <f t="shared" si="159"/>
        <v>59841</v>
      </c>
      <c r="I1110" s="9">
        <f t="shared" si="160"/>
        <v>242999</v>
      </c>
      <c r="J1110" s="9">
        <f t="shared" si="161"/>
        <v>302840</v>
      </c>
      <c r="K1110" s="9">
        <f t="shared" si="154"/>
        <v>-2099890</v>
      </c>
      <c r="L1110" s="9">
        <f t="shared" si="155"/>
        <v>412122</v>
      </c>
    </row>
    <row r="1111" spans="1:12" x14ac:dyDescent="0.3">
      <c r="A1111" s="29" t="s">
        <v>2226</v>
      </c>
      <c r="B1111" s="5" t="s">
        <v>2227</v>
      </c>
      <c r="C1111" s="9">
        <v>6343.71</v>
      </c>
      <c r="D1111" s="8">
        <f t="shared" si="153"/>
        <v>1.0638419860412688E-5</v>
      </c>
      <c r="E1111" s="32">
        <f t="shared" si="156"/>
        <v>43055</v>
      </c>
      <c r="F1111" s="10">
        <f t="shared" si="157"/>
        <v>81350</v>
      </c>
      <c r="G1111" s="10">
        <f t="shared" si="158"/>
        <v>10729</v>
      </c>
      <c r="H1111" s="9">
        <f t="shared" si="159"/>
        <v>468</v>
      </c>
      <c r="I1111" s="9">
        <f t="shared" si="160"/>
        <v>1900</v>
      </c>
      <c r="J1111" s="9">
        <f t="shared" si="161"/>
        <v>2368</v>
      </c>
      <c r="K1111" s="9">
        <f t="shared" si="154"/>
        <v>-16420</v>
      </c>
      <c r="L1111" s="9">
        <f t="shared" si="155"/>
        <v>3223</v>
      </c>
    </row>
    <row r="1112" spans="1:12" x14ac:dyDescent="0.3">
      <c r="A1112" s="29" t="s">
        <v>2228</v>
      </c>
      <c r="B1112" s="5" t="s">
        <v>2229</v>
      </c>
      <c r="C1112" s="9">
        <v>203400.33</v>
      </c>
      <c r="D1112" s="8">
        <f t="shared" si="153"/>
        <v>3.4110293665481152E-4</v>
      </c>
      <c r="E1112" s="32">
        <f t="shared" si="156"/>
        <v>1380473</v>
      </c>
      <c r="F1112" s="10">
        <f t="shared" si="157"/>
        <v>2608364</v>
      </c>
      <c r="G1112" s="10">
        <f t="shared" si="158"/>
        <v>344005</v>
      </c>
      <c r="H1112" s="9">
        <f t="shared" si="159"/>
        <v>15003</v>
      </c>
      <c r="I1112" s="9">
        <f t="shared" si="160"/>
        <v>60923</v>
      </c>
      <c r="J1112" s="9">
        <f t="shared" si="161"/>
        <v>75926</v>
      </c>
      <c r="K1112" s="9">
        <f t="shared" si="154"/>
        <v>-526473</v>
      </c>
      <c r="L1112" s="9">
        <f t="shared" si="155"/>
        <v>103325</v>
      </c>
    </row>
    <row r="1113" spans="1:12" x14ac:dyDescent="0.3">
      <c r="A1113" s="29" t="s">
        <v>2230</v>
      </c>
      <c r="B1113" s="5" t="s">
        <v>2231</v>
      </c>
      <c r="C1113" s="9">
        <v>1319.24</v>
      </c>
      <c r="D1113" s="8">
        <f t="shared" si="153"/>
        <v>2.2123692628841536E-6</v>
      </c>
      <c r="E1113" s="32">
        <f t="shared" si="156"/>
        <v>8954</v>
      </c>
      <c r="F1113" s="10">
        <f t="shared" si="157"/>
        <v>16918</v>
      </c>
      <c r="G1113" s="10">
        <f t="shared" si="158"/>
        <v>2231</v>
      </c>
      <c r="H1113" s="9">
        <f t="shared" si="159"/>
        <v>97</v>
      </c>
      <c r="I1113" s="9">
        <f t="shared" si="160"/>
        <v>395</v>
      </c>
      <c r="J1113" s="9">
        <f t="shared" si="161"/>
        <v>492</v>
      </c>
      <c r="K1113" s="9">
        <f t="shared" si="154"/>
        <v>-3415</v>
      </c>
      <c r="L1113" s="9">
        <f t="shared" si="155"/>
        <v>670</v>
      </c>
    </row>
    <row r="1114" spans="1:12" x14ac:dyDescent="0.3">
      <c r="A1114" s="29" t="s">
        <v>2232</v>
      </c>
      <c r="B1114" s="5" t="s">
        <v>2233</v>
      </c>
      <c r="C1114" s="9">
        <v>4444.5600000000004</v>
      </c>
      <c r="D1114" s="8">
        <f t="shared" si="153"/>
        <v>7.4535398646526749E-6</v>
      </c>
      <c r="E1114" s="32">
        <f t="shared" si="156"/>
        <v>30165</v>
      </c>
      <c r="F1114" s="10">
        <f t="shared" si="157"/>
        <v>56996</v>
      </c>
      <c r="G1114" s="10">
        <f t="shared" si="158"/>
        <v>7517</v>
      </c>
      <c r="H1114" s="9">
        <f t="shared" si="159"/>
        <v>328</v>
      </c>
      <c r="I1114" s="9">
        <f t="shared" si="160"/>
        <v>1331</v>
      </c>
      <c r="J1114" s="9">
        <f t="shared" si="161"/>
        <v>1659</v>
      </c>
      <c r="K1114" s="9">
        <f t="shared" si="154"/>
        <v>-11504</v>
      </c>
      <c r="L1114" s="9">
        <f t="shared" si="155"/>
        <v>2258</v>
      </c>
    </row>
    <row r="1115" spans="1:12" x14ac:dyDescent="0.3">
      <c r="A1115" s="29" t="s">
        <v>2234</v>
      </c>
      <c r="B1115" s="5" t="s">
        <v>2235</v>
      </c>
      <c r="C1115" s="9">
        <v>4501.41</v>
      </c>
      <c r="D1115" s="8">
        <f t="shared" si="153"/>
        <v>7.5488774776684744E-6</v>
      </c>
      <c r="E1115" s="32">
        <f t="shared" si="156"/>
        <v>30551</v>
      </c>
      <c r="F1115" s="10">
        <f t="shared" si="157"/>
        <v>57725</v>
      </c>
      <c r="G1115" s="10">
        <f t="shared" si="158"/>
        <v>7613</v>
      </c>
      <c r="H1115" s="9">
        <f t="shared" si="159"/>
        <v>332</v>
      </c>
      <c r="I1115" s="9">
        <f t="shared" si="160"/>
        <v>1348</v>
      </c>
      <c r="J1115" s="9">
        <f t="shared" si="161"/>
        <v>1680</v>
      </c>
      <c r="K1115" s="9">
        <f t="shared" si="154"/>
        <v>-11651</v>
      </c>
      <c r="L1115" s="9">
        <f t="shared" si="155"/>
        <v>2287</v>
      </c>
    </row>
    <row r="1116" spans="1:12" x14ac:dyDescent="0.3">
      <c r="A1116" s="29" t="s">
        <v>2236</v>
      </c>
      <c r="B1116" s="5" t="s">
        <v>2237</v>
      </c>
      <c r="C1116" s="9">
        <v>905.94</v>
      </c>
      <c r="D1116" s="8">
        <f t="shared" si="153"/>
        <v>1.5192639777578532E-6</v>
      </c>
      <c r="E1116" s="32">
        <f t="shared" si="156"/>
        <v>6149</v>
      </c>
      <c r="F1116" s="10">
        <f t="shared" si="157"/>
        <v>11618</v>
      </c>
      <c r="G1116" s="10">
        <f t="shared" si="158"/>
        <v>1532</v>
      </c>
      <c r="H1116" s="9">
        <f t="shared" si="159"/>
        <v>67</v>
      </c>
      <c r="I1116" s="9">
        <f t="shared" si="160"/>
        <v>271</v>
      </c>
      <c r="J1116" s="9">
        <f t="shared" si="161"/>
        <v>338</v>
      </c>
      <c r="K1116" s="9">
        <f t="shared" si="154"/>
        <v>-2345</v>
      </c>
      <c r="L1116" s="9">
        <f t="shared" si="155"/>
        <v>460</v>
      </c>
    </row>
    <row r="1117" spans="1:12" x14ac:dyDescent="0.3">
      <c r="A1117" s="29" t="s">
        <v>2238</v>
      </c>
      <c r="B1117" s="5" t="s">
        <v>2239</v>
      </c>
      <c r="C1117" s="9">
        <v>375.12</v>
      </c>
      <c r="D1117" s="8">
        <f t="shared" si="153"/>
        <v>6.2907731564620823E-7</v>
      </c>
      <c r="E1117" s="32">
        <f t="shared" si="156"/>
        <v>2546</v>
      </c>
      <c r="F1117" s="10">
        <f t="shared" si="157"/>
        <v>4810</v>
      </c>
      <c r="G1117" s="10">
        <f t="shared" si="158"/>
        <v>634</v>
      </c>
      <c r="H1117" s="9">
        <f t="shared" si="159"/>
        <v>28</v>
      </c>
      <c r="I1117" s="9">
        <f t="shared" si="160"/>
        <v>112</v>
      </c>
      <c r="J1117" s="9">
        <f t="shared" si="161"/>
        <v>140</v>
      </c>
      <c r="K1117" s="9">
        <f t="shared" si="154"/>
        <v>-971</v>
      </c>
      <c r="L1117" s="9">
        <f t="shared" si="155"/>
        <v>191</v>
      </c>
    </row>
    <row r="1118" spans="1:12" x14ac:dyDescent="0.3">
      <c r="A1118" s="29" t="s">
        <v>2240</v>
      </c>
      <c r="B1118" s="5" t="s">
        <v>2241</v>
      </c>
      <c r="C1118" s="9">
        <v>971403.98</v>
      </c>
      <c r="D1118" s="8">
        <f t="shared" si="153"/>
        <v>1.6290472599340023E-3</v>
      </c>
      <c r="E1118" s="32">
        <f t="shared" si="156"/>
        <v>6592893</v>
      </c>
      <c r="F1118" s="10">
        <f t="shared" si="157"/>
        <v>12457086</v>
      </c>
      <c r="G1118" s="10">
        <f t="shared" si="158"/>
        <v>1642907</v>
      </c>
      <c r="H1118" s="9">
        <f t="shared" si="159"/>
        <v>71652</v>
      </c>
      <c r="I1118" s="9">
        <f t="shared" si="160"/>
        <v>290959</v>
      </c>
      <c r="J1118" s="9">
        <f t="shared" si="161"/>
        <v>362611</v>
      </c>
      <c r="K1118" s="9">
        <f t="shared" si="154"/>
        <v>-2514340</v>
      </c>
      <c r="L1118" s="9">
        <f t="shared" si="155"/>
        <v>493461</v>
      </c>
    </row>
    <row r="1119" spans="1:12" x14ac:dyDescent="0.3">
      <c r="A1119" s="29" t="s">
        <v>2242</v>
      </c>
      <c r="B1119" s="5" t="s">
        <v>2243</v>
      </c>
      <c r="C1119" s="9">
        <v>29217.53</v>
      </c>
      <c r="D1119" s="8">
        <f t="shared" si="153"/>
        <v>4.8997881590457874E-5</v>
      </c>
      <c r="E1119" s="32">
        <f t="shared" si="156"/>
        <v>198299</v>
      </c>
      <c r="F1119" s="10">
        <f t="shared" si="157"/>
        <v>374680</v>
      </c>
      <c r="G1119" s="10">
        <f t="shared" si="158"/>
        <v>49415</v>
      </c>
      <c r="H1119" s="9">
        <f t="shared" si="159"/>
        <v>2155</v>
      </c>
      <c r="I1119" s="9">
        <f t="shared" si="160"/>
        <v>8751</v>
      </c>
      <c r="J1119" s="9">
        <f t="shared" si="161"/>
        <v>10906</v>
      </c>
      <c r="K1119" s="9">
        <f t="shared" si="154"/>
        <v>-75625</v>
      </c>
      <c r="L1119" s="9">
        <f t="shared" si="155"/>
        <v>14842</v>
      </c>
    </row>
    <row r="1120" spans="1:12" x14ac:dyDescent="0.3">
      <c r="A1120" s="29" t="s">
        <v>2244</v>
      </c>
      <c r="B1120" s="5" t="s">
        <v>2245</v>
      </c>
      <c r="C1120" s="9">
        <v>5696102.2000000002</v>
      </c>
      <c r="D1120" s="8">
        <f t="shared" si="153"/>
        <v>9.5523797228152622E-3</v>
      </c>
      <c r="E1120" s="32">
        <f t="shared" si="156"/>
        <v>38659295</v>
      </c>
      <c r="F1120" s="10">
        <f t="shared" si="157"/>
        <v>73045652</v>
      </c>
      <c r="G1120" s="10">
        <f t="shared" si="158"/>
        <v>9633647</v>
      </c>
      <c r="H1120" s="9">
        <f t="shared" si="159"/>
        <v>420152</v>
      </c>
      <c r="I1120" s="9">
        <f t="shared" si="160"/>
        <v>1706122</v>
      </c>
      <c r="J1120" s="9">
        <f t="shared" si="161"/>
        <v>2126274</v>
      </c>
      <c r="K1120" s="9">
        <f t="shared" si="154"/>
        <v>-14743542</v>
      </c>
      <c r="L1120" s="9">
        <f t="shared" si="155"/>
        <v>2893551</v>
      </c>
    </row>
    <row r="1121" spans="1:12" x14ac:dyDescent="0.3">
      <c r="A1121" s="29" t="s">
        <v>2246</v>
      </c>
      <c r="B1121" s="5" t="s">
        <v>2247</v>
      </c>
      <c r="C1121" s="9">
        <v>1619025.3</v>
      </c>
      <c r="D1121" s="8">
        <f t="shared" si="153"/>
        <v>2.7151100706101967E-3</v>
      </c>
      <c r="E1121" s="32">
        <f t="shared" si="156"/>
        <v>10988282</v>
      </c>
      <c r="F1121" s="10">
        <f t="shared" si="157"/>
        <v>20762050</v>
      </c>
      <c r="G1121" s="10">
        <f t="shared" si="158"/>
        <v>2738209</v>
      </c>
      <c r="H1121" s="9">
        <f t="shared" si="159"/>
        <v>119421</v>
      </c>
      <c r="I1121" s="9">
        <f t="shared" si="160"/>
        <v>484938</v>
      </c>
      <c r="J1121" s="9">
        <f t="shared" si="161"/>
        <v>604359</v>
      </c>
      <c r="K1121" s="9">
        <f t="shared" si="154"/>
        <v>-4190614</v>
      </c>
      <c r="L1121" s="9">
        <f t="shared" si="155"/>
        <v>822445</v>
      </c>
    </row>
    <row r="1122" spans="1:12" x14ac:dyDescent="0.3">
      <c r="A1122" s="29" t="s">
        <v>2248</v>
      </c>
      <c r="B1122" s="5" t="s">
        <v>2249</v>
      </c>
      <c r="C1122" s="9">
        <v>50846.84</v>
      </c>
      <c r="D1122" s="8">
        <f t="shared" si="153"/>
        <v>8.5270296481905109E-5</v>
      </c>
      <c r="E1122" s="32">
        <f t="shared" si="156"/>
        <v>345096</v>
      </c>
      <c r="F1122" s="10">
        <f t="shared" si="157"/>
        <v>652050</v>
      </c>
      <c r="G1122" s="10">
        <f t="shared" si="158"/>
        <v>85996</v>
      </c>
      <c r="H1122" s="9">
        <f t="shared" si="159"/>
        <v>3751</v>
      </c>
      <c r="I1122" s="9">
        <f t="shared" si="160"/>
        <v>15230</v>
      </c>
      <c r="J1122" s="9">
        <f t="shared" si="161"/>
        <v>18981</v>
      </c>
      <c r="K1122" s="9">
        <f t="shared" si="154"/>
        <v>-131610</v>
      </c>
      <c r="L1122" s="9">
        <f t="shared" si="155"/>
        <v>25830</v>
      </c>
    </row>
    <row r="1123" spans="1:12" x14ac:dyDescent="0.3">
      <c r="A1123" s="29" t="s">
        <v>2250</v>
      </c>
      <c r="B1123" s="5" t="s">
        <v>2251</v>
      </c>
      <c r="C1123" s="9">
        <v>2075.06</v>
      </c>
      <c r="D1123" s="8">
        <f t="shared" si="153"/>
        <v>3.4798815701770652E-6</v>
      </c>
      <c r="E1123" s="32">
        <f t="shared" si="156"/>
        <v>14083</v>
      </c>
      <c r="F1123" s="10">
        <f t="shared" si="157"/>
        <v>26610</v>
      </c>
      <c r="G1123" s="10">
        <f t="shared" si="158"/>
        <v>3509</v>
      </c>
      <c r="H1123" s="9">
        <f t="shared" si="159"/>
        <v>153</v>
      </c>
      <c r="I1123" s="9">
        <f t="shared" si="160"/>
        <v>622</v>
      </c>
      <c r="J1123" s="9">
        <f t="shared" si="161"/>
        <v>775</v>
      </c>
      <c r="K1123" s="9">
        <f t="shared" si="154"/>
        <v>-5371</v>
      </c>
      <c r="L1123" s="9">
        <f t="shared" si="155"/>
        <v>1054</v>
      </c>
    </row>
    <row r="1124" spans="1:12" x14ac:dyDescent="0.3">
      <c r="A1124" s="29" t="s">
        <v>2252</v>
      </c>
      <c r="B1124" s="5" t="s">
        <v>2253</v>
      </c>
      <c r="C1124" s="9">
        <v>2558772.42</v>
      </c>
      <c r="D1124" s="8">
        <f t="shared" si="153"/>
        <v>4.2910686855490293E-3</v>
      </c>
      <c r="E1124" s="32">
        <f t="shared" si="156"/>
        <v>17366321</v>
      </c>
      <c r="F1124" s="10">
        <f t="shared" si="157"/>
        <v>32813175</v>
      </c>
      <c r="G1124" s="10">
        <f t="shared" si="158"/>
        <v>4327575</v>
      </c>
      <c r="H1124" s="9">
        <f t="shared" si="159"/>
        <v>188738</v>
      </c>
      <c r="I1124" s="9">
        <f t="shared" si="160"/>
        <v>766415</v>
      </c>
      <c r="J1124" s="9">
        <f t="shared" si="161"/>
        <v>955153</v>
      </c>
      <c r="K1124" s="9">
        <f t="shared" si="154"/>
        <v>-6623015</v>
      </c>
      <c r="L1124" s="9">
        <f t="shared" si="155"/>
        <v>1299825</v>
      </c>
    </row>
    <row r="1125" spans="1:12" x14ac:dyDescent="0.3">
      <c r="A1125" s="29" t="s">
        <v>2254</v>
      </c>
      <c r="B1125" s="5" t="s">
        <v>2255</v>
      </c>
      <c r="C1125" s="9">
        <v>645966.74</v>
      </c>
      <c r="D1125" s="8">
        <f t="shared" si="153"/>
        <v>1.0832880752717319E-3</v>
      </c>
      <c r="E1125" s="32">
        <f t="shared" si="156"/>
        <v>4384159</v>
      </c>
      <c r="F1125" s="10">
        <f t="shared" si="157"/>
        <v>8283746</v>
      </c>
      <c r="G1125" s="10">
        <f t="shared" si="158"/>
        <v>1092504</v>
      </c>
      <c r="H1125" s="9">
        <f t="shared" si="159"/>
        <v>47647</v>
      </c>
      <c r="I1125" s="9">
        <f t="shared" si="160"/>
        <v>193483</v>
      </c>
      <c r="J1125" s="9">
        <f t="shared" si="161"/>
        <v>241130</v>
      </c>
      <c r="K1125" s="9">
        <f t="shared" si="154"/>
        <v>-1671992</v>
      </c>
      <c r="L1125" s="9">
        <f t="shared" si="155"/>
        <v>328143</v>
      </c>
    </row>
    <row r="1126" spans="1:12" x14ac:dyDescent="0.3">
      <c r="A1126" s="29" t="s">
        <v>2256</v>
      </c>
      <c r="B1126" s="5" t="s">
        <v>2257</v>
      </c>
      <c r="C1126" s="9">
        <v>13990.41</v>
      </c>
      <c r="D1126" s="8">
        <f t="shared" si="153"/>
        <v>2.3461957687113106E-5</v>
      </c>
      <c r="E1126" s="32">
        <f t="shared" si="156"/>
        <v>94953</v>
      </c>
      <c r="F1126" s="10">
        <f t="shared" si="157"/>
        <v>179410</v>
      </c>
      <c r="G1126" s="10">
        <f t="shared" si="158"/>
        <v>23662</v>
      </c>
      <c r="H1126" s="9">
        <f t="shared" si="159"/>
        <v>1032</v>
      </c>
      <c r="I1126" s="9">
        <f t="shared" si="160"/>
        <v>4190</v>
      </c>
      <c r="J1126" s="9">
        <f t="shared" si="161"/>
        <v>5222</v>
      </c>
      <c r="K1126" s="9">
        <f t="shared" si="154"/>
        <v>-36212</v>
      </c>
      <c r="L1126" s="9">
        <f t="shared" si="155"/>
        <v>7107</v>
      </c>
    </row>
    <row r="1127" spans="1:12" x14ac:dyDescent="0.3">
      <c r="A1127" s="29" t="s">
        <v>2258</v>
      </c>
      <c r="B1127" s="5" t="s">
        <v>2259</v>
      </c>
      <c r="C1127" s="9">
        <v>41686.71</v>
      </c>
      <c r="D1127" s="8">
        <f t="shared" si="153"/>
        <v>6.9908732205486098E-5</v>
      </c>
      <c r="E1127" s="32">
        <f t="shared" si="156"/>
        <v>282927</v>
      </c>
      <c r="F1127" s="10">
        <f t="shared" si="157"/>
        <v>534582</v>
      </c>
      <c r="G1127" s="10">
        <f t="shared" si="158"/>
        <v>70503</v>
      </c>
      <c r="H1127" s="9">
        <f t="shared" si="159"/>
        <v>3075</v>
      </c>
      <c r="I1127" s="9">
        <f t="shared" si="160"/>
        <v>12486</v>
      </c>
      <c r="J1127" s="9">
        <f t="shared" si="161"/>
        <v>15561</v>
      </c>
      <c r="K1127" s="9">
        <f t="shared" si="154"/>
        <v>-107900</v>
      </c>
      <c r="L1127" s="9">
        <f t="shared" si="155"/>
        <v>21176</v>
      </c>
    </row>
    <row r="1128" spans="1:12" x14ac:dyDescent="0.3">
      <c r="A1128" s="29" t="s">
        <v>2260</v>
      </c>
      <c r="B1128" s="5" t="s">
        <v>2261</v>
      </c>
      <c r="C1128" s="9">
        <v>9136.51</v>
      </c>
      <c r="D1128" s="8">
        <f t="shared" si="153"/>
        <v>1.5321953468689322E-5</v>
      </c>
      <c r="E1128" s="32">
        <f t="shared" si="156"/>
        <v>62009</v>
      </c>
      <c r="F1128" s="10">
        <f t="shared" si="157"/>
        <v>117165</v>
      </c>
      <c r="G1128" s="10">
        <f t="shared" si="158"/>
        <v>15452</v>
      </c>
      <c r="H1128" s="9">
        <f t="shared" si="159"/>
        <v>674</v>
      </c>
      <c r="I1128" s="9">
        <f t="shared" si="160"/>
        <v>2737</v>
      </c>
      <c r="J1128" s="9">
        <f t="shared" si="161"/>
        <v>3411</v>
      </c>
      <c r="K1128" s="9">
        <f t="shared" si="154"/>
        <v>-23649</v>
      </c>
      <c r="L1128" s="9">
        <f t="shared" si="155"/>
        <v>4641</v>
      </c>
    </row>
    <row r="1129" spans="1:12" x14ac:dyDescent="0.3">
      <c r="A1129" s="29" t="s">
        <v>2262</v>
      </c>
      <c r="B1129" s="5" t="s">
        <v>2263</v>
      </c>
      <c r="C1129" s="9">
        <v>7644.41</v>
      </c>
      <c r="D1129" s="8">
        <f t="shared" si="153"/>
        <v>1.2819697490133904E-5</v>
      </c>
      <c r="E1129" s="32">
        <f t="shared" si="156"/>
        <v>51882</v>
      </c>
      <c r="F1129" s="10">
        <f t="shared" si="157"/>
        <v>98030</v>
      </c>
      <c r="G1129" s="10">
        <f t="shared" si="158"/>
        <v>12929</v>
      </c>
      <c r="H1129" s="9">
        <f t="shared" si="159"/>
        <v>564</v>
      </c>
      <c r="I1129" s="9">
        <f t="shared" si="160"/>
        <v>2290</v>
      </c>
      <c r="J1129" s="9">
        <f t="shared" si="161"/>
        <v>2854</v>
      </c>
      <c r="K1129" s="9">
        <f t="shared" si="154"/>
        <v>-19786</v>
      </c>
      <c r="L1129" s="9">
        <f t="shared" si="155"/>
        <v>3883</v>
      </c>
    </row>
    <row r="1130" spans="1:12" x14ac:dyDescent="0.3">
      <c r="A1130" s="29" t="s">
        <v>2264</v>
      </c>
      <c r="B1130" s="5" t="s">
        <v>2265</v>
      </c>
      <c r="C1130" s="9">
        <v>1322.52</v>
      </c>
      <c r="D1130" s="8">
        <f t="shared" si="153"/>
        <v>2.2178698322894627E-6</v>
      </c>
      <c r="E1130" s="32">
        <f t="shared" si="156"/>
        <v>8976</v>
      </c>
      <c r="F1130" s="10">
        <f t="shared" si="157"/>
        <v>16960</v>
      </c>
      <c r="G1130" s="10">
        <f t="shared" si="158"/>
        <v>2237</v>
      </c>
      <c r="H1130" s="9">
        <f t="shared" si="159"/>
        <v>98</v>
      </c>
      <c r="I1130" s="9">
        <f t="shared" si="160"/>
        <v>396</v>
      </c>
      <c r="J1130" s="9">
        <f t="shared" si="161"/>
        <v>494</v>
      </c>
      <c r="K1130" s="9">
        <f t="shared" si="154"/>
        <v>-3423</v>
      </c>
      <c r="L1130" s="9">
        <f t="shared" si="155"/>
        <v>672</v>
      </c>
    </row>
    <row r="1131" spans="1:12" x14ac:dyDescent="0.3">
      <c r="A1131" s="29" t="s">
        <v>2266</v>
      </c>
      <c r="B1131" s="5" t="s">
        <v>2267</v>
      </c>
      <c r="C1131" s="9">
        <v>23698.18</v>
      </c>
      <c r="D1131" s="8">
        <f t="shared" si="153"/>
        <v>3.9741915813874651E-5</v>
      </c>
      <c r="E1131" s="32">
        <f t="shared" si="156"/>
        <v>160839</v>
      </c>
      <c r="F1131" s="10">
        <f t="shared" si="157"/>
        <v>303901</v>
      </c>
      <c r="G1131" s="10">
        <f t="shared" si="158"/>
        <v>40080</v>
      </c>
      <c r="H1131" s="9">
        <f t="shared" si="159"/>
        <v>1748</v>
      </c>
      <c r="I1131" s="9">
        <f t="shared" si="160"/>
        <v>7098</v>
      </c>
      <c r="J1131" s="9">
        <f t="shared" si="161"/>
        <v>8846</v>
      </c>
      <c r="K1131" s="9">
        <f t="shared" si="154"/>
        <v>-61339</v>
      </c>
      <c r="L1131" s="9">
        <f t="shared" si="155"/>
        <v>12038</v>
      </c>
    </row>
    <row r="1132" spans="1:12" x14ac:dyDescent="0.3">
      <c r="A1132" s="29" t="s">
        <v>2268</v>
      </c>
      <c r="B1132" s="5" t="s">
        <v>2269</v>
      </c>
      <c r="C1132" s="9">
        <v>2589.87</v>
      </c>
      <c r="D1132" s="8">
        <f t="shared" si="153"/>
        <v>4.343219416380479E-6</v>
      </c>
      <c r="E1132" s="32">
        <f t="shared" si="156"/>
        <v>17577</v>
      </c>
      <c r="F1132" s="10">
        <f t="shared" si="157"/>
        <v>33212</v>
      </c>
      <c r="G1132" s="10">
        <f t="shared" si="158"/>
        <v>4380</v>
      </c>
      <c r="H1132" s="9">
        <f t="shared" si="159"/>
        <v>191</v>
      </c>
      <c r="I1132" s="9">
        <f t="shared" si="160"/>
        <v>776</v>
      </c>
      <c r="J1132" s="9">
        <f t="shared" si="161"/>
        <v>967</v>
      </c>
      <c r="K1132" s="9">
        <f t="shared" si="154"/>
        <v>-6704</v>
      </c>
      <c r="L1132" s="9">
        <f t="shared" si="155"/>
        <v>1316</v>
      </c>
    </row>
    <row r="1133" spans="1:12" x14ac:dyDescent="0.3">
      <c r="A1133" s="29" t="s">
        <v>2270</v>
      </c>
      <c r="B1133" s="5" t="s">
        <v>2271</v>
      </c>
      <c r="C1133" s="9">
        <v>308984.26</v>
      </c>
      <c r="D1133" s="8">
        <f t="shared" si="153"/>
        <v>5.1816749002380586E-4</v>
      </c>
      <c r="E1133" s="32">
        <f t="shared" si="156"/>
        <v>2097068</v>
      </c>
      <c r="F1133" s="10">
        <f t="shared" si="157"/>
        <v>3962351</v>
      </c>
      <c r="G1133" s="10">
        <f t="shared" si="158"/>
        <v>522576</v>
      </c>
      <c r="H1133" s="9">
        <f t="shared" si="159"/>
        <v>22791</v>
      </c>
      <c r="I1133" s="9">
        <f t="shared" si="160"/>
        <v>92548</v>
      </c>
      <c r="J1133" s="9">
        <f t="shared" si="161"/>
        <v>115339</v>
      </c>
      <c r="K1133" s="9">
        <f t="shared" si="154"/>
        <v>-799761</v>
      </c>
      <c r="L1133" s="9">
        <f t="shared" si="155"/>
        <v>156960</v>
      </c>
    </row>
    <row r="1134" spans="1:12" x14ac:dyDescent="0.3">
      <c r="A1134" s="29" t="s">
        <v>2272</v>
      </c>
      <c r="B1134" s="5" t="s">
        <v>2273</v>
      </c>
      <c r="C1134" s="9">
        <v>5870.66</v>
      </c>
      <c r="D1134" s="8">
        <f t="shared" si="153"/>
        <v>9.8451136539549164E-6</v>
      </c>
      <c r="E1134" s="32">
        <f t="shared" si="156"/>
        <v>39844</v>
      </c>
      <c r="F1134" s="10">
        <f t="shared" si="157"/>
        <v>75284</v>
      </c>
      <c r="G1134" s="10">
        <f t="shared" si="158"/>
        <v>9929</v>
      </c>
      <c r="H1134" s="9">
        <f t="shared" si="159"/>
        <v>433</v>
      </c>
      <c r="I1134" s="9">
        <f t="shared" si="160"/>
        <v>1758</v>
      </c>
      <c r="J1134" s="9">
        <f t="shared" si="161"/>
        <v>2191</v>
      </c>
      <c r="K1134" s="9">
        <f t="shared" si="154"/>
        <v>-15195</v>
      </c>
      <c r="L1134" s="9">
        <f t="shared" si="155"/>
        <v>2982</v>
      </c>
    </row>
    <row r="1135" spans="1:12" x14ac:dyDescent="0.3">
      <c r="A1135" s="29" t="s">
        <v>2274</v>
      </c>
      <c r="B1135" s="5" t="s">
        <v>2275</v>
      </c>
      <c r="C1135" s="9">
        <v>1145.6600000000001</v>
      </c>
      <c r="D1135" s="8">
        <f t="shared" si="153"/>
        <v>1.9212751051483124E-6</v>
      </c>
      <c r="E1135" s="32">
        <f t="shared" si="156"/>
        <v>7776</v>
      </c>
      <c r="F1135" s="10">
        <f t="shared" si="157"/>
        <v>14692</v>
      </c>
      <c r="G1135" s="10">
        <f t="shared" si="158"/>
        <v>1938</v>
      </c>
      <c r="H1135" s="9">
        <f t="shared" si="159"/>
        <v>85</v>
      </c>
      <c r="I1135" s="9">
        <f t="shared" si="160"/>
        <v>343</v>
      </c>
      <c r="J1135" s="9">
        <f t="shared" si="161"/>
        <v>428</v>
      </c>
      <c r="K1135" s="9">
        <f t="shared" si="154"/>
        <v>-2965</v>
      </c>
      <c r="L1135" s="9">
        <f t="shared" si="155"/>
        <v>582</v>
      </c>
    </row>
    <row r="1136" spans="1:12" x14ac:dyDescent="0.3">
      <c r="A1136" s="29" t="s">
        <v>2276</v>
      </c>
      <c r="B1136" s="5" t="s">
        <v>2277</v>
      </c>
      <c r="C1136" s="9">
        <v>695103.86</v>
      </c>
      <c r="D1136" s="8">
        <f t="shared" si="153"/>
        <v>1.1656911664110624E-3</v>
      </c>
      <c r="E1136" s="32">
        <f t="shared" si="156"/>
        <v>4717652</v>
      </c>
      <c r="F1136" s="10">
        <f t="shared" si="157"/>
        <v>8913870</v>
      </c>
      <c r="G1136" s="10">
        <f t="shared" si="158"/>
        <v>1175608</v>
      </c>
      <c r="H1136" s="9">
        <f t="shared" si="159"/>
        <v>51272</v>
      </c>
      <c r="I1136" s="9">
        <f t="shared" si="160"/>
        <v>208201</v>
      </c>
      <c r="J1136" s="9">
        <f t="shared" si="161"/>
        <v>259473</v>
      </c>
      <c r="K1136" s="9">
        <f t="shared" si="154"/>
        <v>-1799176</v>
      </c>
      <c r="L1136" s="9">
        <f t="shared" si="155"/>
        <v>353104</v>
      </c>
    </row>
    <row r="1137" spans="1:12" x14ac:dyDescent="0.3">
      <c r="A1137" s="29" t="s">
        <v>2278</v>
      </c>
      <c r="B1137" s="5" t="s">
        <v>2279</v>
      </c>
      <c r="C1137" s="9">
        <v>7930746.1100000003</v>
      </c>
      <c r="D1137" s="8">
        <f t="shared" si="153"/>
        <v>1.3299883967664768E-2</v>
      </c>
      <c r="E1137" s="32">
        <f>ROUND(D1137*$E$7,0)</f>
        <v>53825764</v>
      </c>
      <c r="F1137" s="10">
        <f t="shared" si="157"/>
        <v>101702270</v>
      </c>
      <c r="G1137" s="10">
        <f t="shared" si="158"/>
        <v>13413034</v>
      </c>
      <c r="H1137" s="9">
        <f t="shared" si="159"/>
        <v>584982</v>
      </c>
      <c r="I1137" s="9">
        <f t="shared" si="160"/>
        <v>2375453</v>
      </c>
      <c r="J1137" s="9">
        <f t="shared" si="161"/>
        <v>2960435</v>
      </c>
      <c r="K1137" s="9">
        <f t="shared" si="154"/>
        <v>-20527597</v>
      </c>
      <c r="L1137" s="9">
        <f t="shared" si="155"/>
        <v>4028723</v>
      </c>
    </row>
    <row r="1138" spans="1:12" x14ac:dyDescent="0.3">
      <c r="A1138" s="29" t="s">
        <v>2280</v>
      </c>
      <c r="B1138" s="5" t="s">
        <v>2281</v>
      </c>
      <c r="C1138" s="9">
        <v>252099.94</v>
      </c>
      <c r="D1138" s="8">
        <f t="shared" si="153"/>
        <v>4.2277232226959412E-4</v>
      </c>
      <c r="E1138" s="32">
        <f t="shared" si="156"/>
        <v>1710996</v>
      </c>
      <c r="F1138" s="10">
        <f t="shared" si="157"/>
        <v>3232878</v>
      </c>
      <c r="G1138" s="10">
        <f t="shared" si="158"/>
        <v>426369</v>
      </c>
      <c r="H1138" s="9">
        <f t="shared" si="159"/>
        <v>18595</v>
      </c>
      <c r="I1138" s="9">
        <f t="shared" si="160"/>
        <v>75510</v>
      </c>
      <c r="J1138" s="9">
        <f t="shared" si="161"/>
        <v>94105</v>
      </c>
      <c r="K1138" s="9">
        <f t="shared" si="154"/>
        <v>-652524</v>
      </c>
      <c r="L1138" s="9">
        <f t="shared" si="155"/>
        <v>128064</v>
      </c>
    </row>
    <row r="1139" spans="1:12" x14ac:dyDescent="0.3">
      <c r="A1139" s="29" t="s">
        <v>2282</v>
      </c>
      <c r="B1139" s="5" t="s">
        <v>2283</v>
      </c>
      <c r="C1139" s="9">
        <v>1051628.3600000001</v>
      </c>
      <c r="D1139" s="8">
        <f t="shared" si="153"/>
        <v>1.7635837752351896E-3</v>
      </c>
      <c r="E1139" s="32">
        <f t="shared" si="156"/>
        <v>7137374</v>
      </c>
      <c r="F1139" s="10">
        <f t="shared" si="157"/>
        <v>13485868</v>
      </c>
      <c r="G1139" s="10">
        <f t="shared" si="158"/>
        <v>1778588</v>
      </c>
      <c r="H1139" s="9">
        <f t="shared" si="159"/>
        <v>77569</v>
      </c>
      <c r="I1139" s="9">
        <f t="shared" si="160"/>
        <v>314988</v>
      </c>
      <c r="J1139" s="9">
        <f t="shared" si="161"/>
        <v>392557</v>
      </c>
      <c r="K1139" s="9">
        <f t="shared" si="154"/>
        <v>-2721989</v>
      </c>
      <c r="L1139" s="9">
        <f t="shared" si="155"/>
        <v>534214</v>
      </c>
    </row>
    <row r="1140" spans="1:12" x14ac:dyDescent="0.3">
      <c r="A1140" s="29" t="s">
        <v>2284</v>
      </c>
      <c r="B1140" s="5" t="s">
        <v>2285</v>
      </c>
      <c r="C1140" s="9">
        <v>67261.03</v>
      </c>
      <c r="D1140" s="8">
        <f t="shared" si="153"/>
        <v>1.1279694017914021E-4</v>
      </c>
      <c r="E1140" s="32">
        <f t="shared" si="156"/>
        <v>456499</v>
      </c>
      <c r="F1140" s="10">
        <f t="shared" si="157"/>
        <v>862542</v>
      </c>
      <c r="G1140" s="10">
        <f t="shared" si="158"/>
        <v>113757</v>
      </c>
      <c r="H1140" s="9">
        <f t="shared" si="159"/>
        <v>4961</v>
      </c>
      <c r="I1140" s="9">
        <f t="shared" si="160"/>
        <v>20146</v>
      </c>
      <c r="J1140" s="9">
        <f t="shared" si="161"/>
        <v>25107</v>
      </c>
      <c r="K1140" s="9">
        <f t="shared" si="154"/>
        <v>-174096</v>
      </c>
      <c r="L1140" s="9">
        <f t="shared" si="155"/>
        <v>34168</v>
      </c>
    </row>
    <row r="1141" spans="1:12" x14ac:dyDescent="0.3">
      <c r="A1141" s="29" t="s">
        <v>2286</v>
      </c>
      <c r="B1141" s="5" t="s">
        <v>2287</v>
      </c>
      <c r="C1141" s="9">
        <v>149742.79</v>
      </c>
      <c r="D1141" s="8">
        <f t="shared" si="153"/>
        <v>2.5111908821330207E-4</v>
      </c>
      <c r="E1141" s="32">
        <f t="shared" si="156"/>
        <v>1016300</v>
      </c>
      <c r="F1141" s="10">
        <f t="shared" si="157"/>
        <v>1920271</v>
      </c>
      <c r="G1141" s="10">
        <f t="shared" si="158"/>
        <v>253256</v>
      </c>
      <c r="H1141" s="9">
        <f t="shared" si="159"/>
        <v>11045</v>
      </c>
      <c r="I1141" s="9">
        <f t="shared" si="160"/>
        <v>44852</v>
      </c>
      <c r="J1141" s="9">
        <f t="shared" si="161"/>
        <v>55897</v>
      </c>
      <c r="K1141" s="9">
        <f t="shared" si="154"/>
        <v>-387588</v>
      </c>
      <c r="L1141" s="9">
        <f t="shared" si="155"/>
        <v>76068</v>
      </c>
    </row>
    <row r="1142" spans="1:12" x14ac:dyDescent="0.3">
      <c r="A1142" s="29" t="s">
        <v>2288</v>
      </c>
      <c r="B1142" s="5" t="s">
        <v>2289</v>
      </c>
      <c r="C1142" s="9">
        <v>709839.64</v>
      </c>
      <c r="D1142" s="8">
        <f t="shared" si="153"/>
        <v>1.1904031117255032E-3</v>
      </c>
      <c r="E1142" s="32">
        <f t="shared" si="156"/>
        <v>4817663</v>
      </c>
      <c r="F1142" s="10">
        <f t="shared" si="157"/>
        <v>9102839</v>
      </c>
      <c r="G1142" s="10">
        <f t="shared" si="158"/>
        <v>1200531</v>
      </c>
      <c r="H1142" s="9">
        <f t="shared" si="159"/>
        <v>52359</v>
      </c>
      <c r="I1142" s="9">
        <f t="shared" si="160"/>
        <v>212614</v>
      </c>
      <c r="J1142" s="9">
        <f t="shared" si="161"/>
        <v>264973</v>
      </c>
      <c r="K1142" s="9">
        <f t="shared" si="154"/>
        <v>-1837318</v>
      </c>
      <c r="L1142" s="9">
        <f t="shared" si="155"/>
        <v>360590</v>
      </c>
    </row>
    <row r="1143" spans="1:12" x14ac:dyDescent="0.3">
      <c r="A1143" s="29" t="s">
        <v>2290</v>
      </c>
      <c r="B1143" s="5" t="s">
        <v>2291</v>
      </c>
      <c r="C1143" s="9">
        <v>344651.13</v>
      </c>
      <c r="D1143" s="8">
        <f t="shared" si="153"/>
        <v>5.7798093328756753E-4</v>
      </c>
      <c r="E1143" s="32">
        <f t="shared" si="156"/>
        <v>2339138</v>
      </c>
      <c r="F1143" s="10">
        <f t="shared" si="157"/>
        <v>4419736</v>
      </c>
      <c r="G1143" s="10">
        <f t="shared" si="158"/>
        <v>582898</v>
      </c>
      <c r="H1143" s="9">
        <f t="shared" si="159"/>
        <v>25422</v>
      </c>
      <c r="I1143" s="9">
        <f t="shared" si="160"/>
        <v>103231</v>
      </c>
      <c r="J1143" s="9">
        <f t="shared" si="161"/>
        <v>128653</v>
      </c>
      <c r="K1143" s="9">
        <f t="shared" si="154"/>
        <v>-892080</v>
      </c>
      <c r="L1143" s="9">
        <f t="shared" si="155"/>
        <v>175079</v>
      </c>
    </row>
    <row r="1144" spans="1:12" x14ac:dyDescent="0.3">
      <c r="A1144" s="29" t="s">
        <v>2292</v>
      </c>
      <c r="B1144" s="5" t="s">
        <v>2293</v>
      </c>
      <c r="C1144" s="9">
        <v>10460.23</v>
      </c>
      <c r="D1144" s="8">
        <f t="shared" si="153"/>
        <v>1.7541835704419749E-5</v>
      </c>
      <c r="E1144" s="32">
        <f t="shared" si="156"/>
        <v>70993</v>
      </c>
      <c r="F1144" s="10">
        <f t="shared" si="157"/>
        <v>134140</v>
      </c>
      <c r="G1144" s="10">
        <f t="shared" si="158"/>
        <v>17691</v>
      </c>
      <c r="H1144" s="9">
        <f t="shared" si="159"/>
        <v>772</v>
      </c>
      <c r="I1144" s="9">
        <f t="shared" si="160"/>
        <v>3133</v>
      </c>
      <c r="J1144" s="9">
        <f t="shared" si="161"/>
        <v>3905</v>
      </c>
      <c r="K1144" s="9">
        <f t="shared" si="154"/>
        <v>-27075</v>
      </c>
      <c r="L1144" s="9">
        <f t="shared" si="155"/>
        <v>5314</v>
      </c>
    </row>
    <row r="1145" spans="1:12" x14ac:dyDescent="0.3">
      <c r="A1145" s="29" t="s">
        <v>2294</v>
      </c>
      <c r="B1145" s="5" t="s">
        <v>2295</v>
      </c>
      <c r="C1145" s="9">
        <v>692.61</v>
      </c>
      <c r="D1145" s="8">
        <f t="shared" si="153"/>
        <v>1.1615089560399879E-6</v>
      </c>
      <c r="E1145" s="32">
        <f t="shared" si="156"/>
        <v>4701</v>
      </c>
      <c r="F1145" s="10">
        <f t="shared" si="157"/>
        <v>8882</v>
      </c>
      <c r="G1145" s="10">
        <f t="shared" si="158"/>
        <v>1171</v>
      </c>
      <c r="H1145" s="9">
        <f t="shared" si="159"/>
        <v>51</v>
      </c>
      <c r="I1145" s="9">
        <f t="shared" si="160"/>
        <v>207</v>
      </c>
      <c r="J1145" s="9">
        <f t="shared" si="161"/>
        <v>258</v>
      </c>
      <c r="K1145" s="9">
        <f t="shared" si="154"/>
        <v>-1793</v>
      </c>
      <c r="L1145" s="9">
        <f t="shared" si="155"/>
        <v>352</v>
      </c>
    </row>
    <row r="1146" spans="1:12" x14ac:dyDescent="0.3">
      <c r="A1146" s="29" t="s">
        <v>2296</v>
      </c>
      <c r="B1146" s="5" t="s">
        <v>2297</v>
      </c>
      <c r="C1146" s="9">
        <v>8395.86</v>
      </c>
      <c r="D1146" s="8">
        <f t="shared" si="153"/>
        <v>1.4079881294895964E-5</v>
      </c>
      <c r="E1146" s="32">
        <f t="shared" si="156"/>
        <v>56982</v>
      </c>
      <c r="F1146" s="10">
        <f t="shared" si="157"/>
        <v>107667</v>
      </c>
      <c r="G1146" s="10">
        <f t="shared" si="158"/>
        <v>14200</v>
      </c>
      <c r="H1146" s="9">
        <f t="shared" si="159"/>
        <v>619</v>
      </c>
      <c r="I1146" s="9">
        <f t="shared" si="160"/>
        <v>2515</v>
      </c>
      <c r="J1146" s="9">
        <f t="shared" si="161"/>
        <v>3134</v>
      </c>
      <c r="K1146" s="9">
        <f t="shared" si="154"/>
        <v>-21731</v>
      </c>
      <c r="L1146" s="9">
        <f t="shared" si="155"/>
        <v>4265</v>
      </c>
    </row>
    <row r="1147" spans="1:12" x14ac:dyDescent="0.3">
      <c r="A1147" s="29" t="s">
        <v>2298</v>
      </c>
      <c r="B1147" s="5" t="s">
        <v>2299</v>
      </c>
      <c r="C1147" s="9">
        <v>16672.099999999999</v>
      </c>
      <c r="D1147" s="8">
        <f t="shared" si="153"/>
        <v>2.7959159506784887E-5</v>
      </c>
      <c r="E1147" s="32">
        <f t="shared" si="156"/>
        <v>113153</v>
      </c>
      <c r="F1147" s="10">
        <f t="shared" si="157"/>
        <v>213800</v>
      </c>
      <c r="G1147" s="10">
        <f t="shared" si="158"/>
        <v>28197</v>
      </c>
      <c r="H1147" s="9">
        <f t="shared" si="159"/>
        <v>1230</v>
      </c>
      <c r="I1147" s="9">
        <f t="shared" si="160"/>
        <v>4994</v>
      </c>
      <c r="J1147" s="9">
        <f t="shared" si="161"/>
        <v>6224</v>
      </c>
      <c r="K1147" s="9">
        <f t="shared" si="154"/>
        <v>-43153</v>
      </c>
      <c r="L1147" s="9">
        <f t="shared" si="155"/>
        <v>8469</v>
      </c>
    </row>
    <row r="1148" spans="1:12" x14ac:dyDescent="0.3">
      <c r="A1148" s="29" t="s">
        <v>2300</v>
      </c>
      <c r="B1148" s="5" t="s">
        <v>2301</v>
      </c>
      <c r="C1148" s="9">
        <v>2318.8000000000002</v>
      </c>
      <c r="D1148" s="8">
        <f t="shared" si="153"/>
        <v>3.8886342490947639E-6</v>
      </c>
      <c r="E1148" s="32">
        <f t="shared" si="156"/>
        <v>15738</v>
      </c>
      <c r="F1148" s="10">
        <f t="shared" si="157"/>
        <v>29736</v>
      </c>
      <c r="G1148" s="10">
        <f t="shared" si="158"/>
        <v>3922</v>
      </c>
      <c r="H1148" s="9">
        <f t="shared" si="159"/>
        <v>171</v>
      </c>
      <c r="I1148" s="9">
        <f t="shared" si="160"/>
        <v>695</v>
      </c>
      <c r="J1148" s="9">
        <f t="shared" si="161"/>
        <v>866</v>
      </c>
      <c r="K1148" s="9">
        <f t="shared" si="154"/>
        <v>-6002</v>
      </c>
      <c r="L1148" s="9">
        <f t="shared" si="155"/>
        <v>1178</v>
      </c>
    </row>
    <row r="1149" spans="1:12" x14ac:dyDescent="0.3">
      <c r="A1149" s="29" t="s">
        <v>2302</v>
      </c>
      <c r="B1149" s="5" t="s">
        <v>2303</v>
      </c>
      <c r="C1149" s="9">
        <v>74844.42</v>
      </c>
      <c r="D1149" s="8">
        <f t="shared" si="153"/>
        <v>1.2551430695430097E-4</v>
      </c>
      <c r="E1149" s="32">
        <f t="shared" si="156"/>
        <v>507967</v>
      </c>
      <c r="F1149" s="10">
        <f t="shared" si="157"/>
        <v>959790</v>
      </c>
      <c r="G1149" s="10">
        <f t="shared" si="158"/>
        <v>126582</v>
      </c>
      <c r="H1149" s="9">
        <f t="shared" si="159"/>
        <v>5521</v>
      </c>
      <c r="I1149" s="9">
        <f t="shared" si="160"/>
        <v>22418</v>
      </c>
      <c r="J1149" s="9">
        <f t="shared" si="161"/>
        <v>27939</v>
      </c>
      <c r="K1149" s="9">
        <f t="shared" si="154"/>
        <v>-193724</v>
      </c>
      <c r="L1149" s="9">
        <f t="shared" si="155"/>
        <v>38020</v>
      </c>
    </row>
    <row r="1150" spans="1:12" x14ac:dyDescent="0.3">
      <c r="A1150" s="29" t="s">
        <v>2304</v>
      </c>
      <c r="B1150" s="5" t="s">
        <v>2305</v>
      </c>
      <c r="C1150" s="9">
        <v>64915.35</v>
      </c>
      <c r="D1150" s="8">
        <f t="shared" si="153"/>
        <v>1.088632280929678E-4</v>
      </c>
      <c r="E1150" s="32">
        <f t="shared" si="156"/>
        <v>440579</v>
      </c>
      <c r="F1150" s="10">
        <f t="shared" si="157"/>
        <v>832461</v>
      </c>
      <c r="G1150" s="10">
        <f t="shared" si="158"/>
        <v>109789</v>
      </c>
      <c r="H1150" s="9">
        <f t="shared" si="159"/>
        <v>4788</v>
      </c>
      <c r="I1150" s="9">
        <f t="shared" si="160"/>
        <v>19444</v>
      </c>
      <c r="J1150" s="9">
        <f t="shared" si="161"/>
        <v>24232</v>
      </c>
      <c r="K1150" s="9">
        <f t="shared" si="154"/>
        <v>-168024</v>
      </c>
      <c r="L1150" s="9">
        <f t="shared" si="155"/>
        <v>32976</v>
      </c>
    </row>
    <row r="1151" spans="1:12" x14ac:dyDescent="0.3">
      <c r="A1151" s="29" t="s">
        <v>2306</v>
      </c>
      <c r="B1151" s="5" t="s">
        <v>2307</v>
      </c>
      <c r="C1151" s="9">
        <v>10483.5</v>
      </c>
      <c r="D1151" s="8">
        <f t="shared" si="153"/>
        <v>1.758085956114583E-5</v>
      </c>
      <c r="E1151" s="32">
        <f t="shared" si="156"/>
        <v>71151</v>
      </c>
      <c r="F1151" s="10">
        <f t="shared" si="157"/>
        <v>134438</v>
      </c>
      <c r="G1151" s="10">
        <f t="shared" si="158"/>
        <v>17730</v>
      </c>
      <c r="H1151" s="9">
        <f t="shared" si="159"/>
        <v>773</v>
      </c>
      <c r="I1151" s="9">
        <f t="shared" si="160"/>
        <v>3140</v>
      </c>
      <c r="J1151" s="9">
        <f t="shared" si="161"/>
        <v>3913</v>
      </c>
      <c r="K1151" s="9">
        <f t="shared" si="154"/>
        <v>-27135</v>
      </c>
      <c r="L1151" s="9">
        <f t="shared" si="155"/>
        <v>5325</v>
      </c>
    </row>
    <row r="1152" spans="1:12" x14ac:dyDescent="0.3">
      <c r="A1152" s="29" t="s">
        <v>2308</v>
      </c>
      <c r="B1152" s="5" t="s">
        <v>2309</v>
      </c>
      <c r="C1152" s="9">
        <v>1970.1</v>
      </c>
      <c r="D1152" s="8">
        <f t="shared" si="153"/>
        <v>3.303863349207173E-6</v>
      </c>
      <c r="E1152" s="32">
        <f t="shared" si="156"/>
        <v>13371</v>
      </c>
      <c r="F1152" s="10">
        <f t="shared" si="157"/>
        <v>25264</v>
      </c>
      <c r="G1152" s="10">
        <f t="shared" si="158"/>
        <v>3332</v>
      </c>
      <c r="H1152" s="9">
        <f t="shared" si="159"/>
        <v>145</v>
      </c>
      <c r="I1152" s="9">
        <f t="shared" si="160"/>
        <v>590</v>
      </c>
      <c r="J1152" s="9">
        <f t="shared" si="161"/>
        <v>735</v>
      </c>
      <c r="K1152" s="9">
        <f t="shared" si="154"/>
        <v>-5099</v>
      </c>
      <c r="L1152" s="9">
        <f t="shared" si="155"/>
        <v>1001</v>
      </c>
    </row>
    <row r="1153" spans="1:12" x14ac:dyDescent="0.3">
      <c r="A1153" s="29" t="s">
        <v>2310</v>
      </c>
      <c r="B1153" s="5" t="s">
        <v>2311</v>
      </c>
      <c r="C1153" s="9">
        <v>795.66</v>
      </c>
      <c r="D1153" s="8">
        <f t="shared" si="153"/>
        <v>1.3343241015330081E-6</v>
      </c>
      <c r="E1153" s="32">
        <f t="shared" si="156"/>
        <v>5400</v>
      </c>
      <c r="F1153" s="10">
        <f t="shared" si="157"/>
        <v>10203</v>
      </c>
      <c r="G1153" s="10">
        <f t="shared" si="158"/>
        <v>1346</v>
      </c>
      <c r="H1153" s="9">
        <f t="shared" si="159"/>
        <v>59</v>
      </c>
      <c r="I1153" s="9">
        <f t="shared" si="160"/>
        <v>238</v>
      </c>
      <c r="J1153" s="9">
        <f t="shared" si="161"/>
        <v>297</v>
      </c>
      <c r="K1153" s="9">
        <f t="shared" si="154"/>
        <v>-2059</v>
      </c>
      <c r="L1153" s="9">
        <f t="shared" si="155"/>
        <v>404</v>
      </c>
    </row>
    <row r="1154" spans="1:12" x14ac:dyDescent="0.3">
      <c r="A1154" s="29" t="s">
        <v>2312</v>
      </c>
      <c r="B1154" s="5" t="s">
        <v>2313</v>
      </c>
      <c r="C1154" s="9">
        <v>696.6</v>
      </c>
      <c r="D1154" s="8">
        <f t="shared" si="153"/>
        <v>1.1682001974812025E-6</v>
      </c>
      <c r="E1154" s="32">
        <f t="shared" si="156"/>
        <v>4728</v>
      </c>
      <c r="F1154" s="10">
        <f t="shared" si="157"/>
        <v>8933</v>
      </c>
      <c r="G1154" s="10">
        <f t="shared" si="158"/>
        <v>1178</v>
      </c>
      <c r="H1154" s="9">
        <f t="shared" si="159"/>
        <v>51</v>
      </c>
      <c r="I1154" s="9">
        <f t="shared" si="160"/>
        <v>209</v>
      </c>
      <c r="J1154" s="9">
        <f t="shared" si="161"/>
        <v>260</v>
      </c>
      <c r="K1154" s="9">
        <f t="shared" si="154"/>
        <v>-1803</v>
      </c>
      <c r="L1154" s="9">
        <f t="shared" si="155"/>
        <v>354</v>
      </c>
    </row>
    <row r="1155" spans="1:12" x14ac:dyDescent="0.3">
      <c r="A1155" s="29" t="s">
        <v>2314</v>
      </c>
      <c r="B1155" s="5" t="s">
        <v>2315</v>
      </c>
      <c r="C1155" s="9">
        <v>89627.91</v>
      </c>
      <c r="D1155" s="8">
        <f t="shared" si="153"/>
        <v>1.5030626207554901E-4</v>
      </c>
      <c r="E1155" s="32">
        <f t="shared" si="156"/>
        <v>608302</v>
      </c>
      <c r="F1155" s="10">
        <f t="shared" si="157"/>
        <v>1149370</v>
      </c>
      <c r="G1155" s="10">
        <f t="shared" si="158"/>
        <v>151585</v>
      </c>
      <c r="H1155" s="9">
        <f t="shared" si="159"/>
        <v>6611</v>
      </c>
      <c r="I1155" s="9">
        <f t="shared" si="160"/>
        <v>26846</v>
      </c>
      <c r="J1155" s="9">
        <f t="shared" si="161"/>
        <v>33457</v>
      </c>
      <c r="K1155" s="9">
        <f t="shared" si="154"/>
        <v>-231989</v>
      </c>
      <c r="L1155" s="9">
        <f t="shared" si="155"/>
        <v>45530</v>
      </c>
    </row>
    <row r="1156" spans="1:12" x14ac:dyDescent="0.3">
      <c r="A1156" s="29" t="s">
        <v>2316</v>
      </c>
      <c r="B1156" s="5" t="s">
        <v>2317</v>
      </c>
      <c r="C1156" s="9">
        <v>595585.17000000004</v>
      </c>
      <c r="D1156" s="8">
        <f t="shared" si="153"/>
        <v>9.9879803791397574E-4</v>
      </c>
      <c r="E1156" s="32">
        <f t="shared" si="156"/>
        <v>4042221</v>
      </c>
      <c r="F1156" s="10">
        <f t="shared" si="157"/>
        <v>7637663</v>
      </c>
      <c r="G1156" s="10">
        <f t="shared" si="158"/>
        <v>1007295</v>
      </c>
      <c r="H1156" s="9">
        <f t="shared" si="159"/>
        <v>43931</v>
      </c>
      <c r="I1156" s="9">
        <f t="shared" si="160"/>
        <v>178392</v>
      </c>
      <c r="J1156" s="9">
        <f t="shared" si="161"/>
        <v>222323</v>
      </c>
      <c r="K1156" s="9">
        <f t="shared" si="154"/>
        <v>-1541587</v>
      </c>
      <c r="L1156" s="9">
        <f t="shared" si="155"/>
        <v>302550</v>
      </c>
    </row>
    <row r="1157" spans="1:12" x14ac:dyDescent="0.3">
      <c r="A1157" s="29" t="s">
        <v>2318</v>
      </c>
      <c r="B1157" s="5" t="s">
        <v>2319</v>
      </c>
      <c r="C1157" s="9">
        <v>279525.21000000002</v>
      </c>
      <c r="D1157" s="8">
        <f t="shared" si="153"/>
        <v>4.6876457870079615E-4</v>
      </c>
      <c r="E1157" s="32">
        <f t="shared" si="156"/>
        <v>1897130</v>
      </c>
      <c r="F1157" s="10">
        <f t="shared" si="157"/>
        <v>3584574</v>
      </c>
      <c r="G1157" s="10">
        <f t="shared" si="158"/>
        <v>472753</v>
      </c>
      <c r="H1157" s="9">
        <f t="shared" si="159"/>
        <v>20618</v>
      </c>
      <c r="I1157" s="9">
        <f t="shared" si="160"/>
        <v>83725</v>
      </c>
      <c r="J1157" s="9">
        <f t="shared" si="161"/>
        <v>104343</v>
      </c>
      <c r="K1157" s="9">
        <f t="shared" si="154"/>
        <v>-723511</v>
      </c>
      <c r="L1157" s="9">
        <f t="shared" si="155"/>
        <v>141995</v>
      </c>
    </row>
    <row r="1158" spans="1:12" x14ac:dyDescent="0.3">
      <c r="A1158" s="29" t="s">
        <v>2320</v>
      </c>
      <c r="B1158" s="5" t="s">
        <v>2321</v>
      </c>
      <c r="C1158" s="9">
        <v>741420.35</v>
      </c>
      <c r="D1158" s="8">
        <f t="shared" si="153"/>
        <v>1.2433640529523142E-3</v>
      </c>
      <c r="E1158" s="32">
        <f t="shared" si="156"/>
        <v>5032000</v>
      </c>
      <c r="F1158" s="10">
        <f t="shared" si="157"/>
        <v>9507823</v>
      </c>
      <c r="G1158" s="10">
        <f t="shared" si="158"/>
        <v>1253942</v>
      </c>
      <c r="H1158" s="9">
        <f t="shared" si="159"/>
        <v>54688</v>
      </c>
      <c r="I1158" s="9">
        <f t="shared" si="160"/>
        <v>222074</v>
      </c>
      <c r="J1158" s="9">
        <f t="shared" si="161"/>
        <v>276762</v>
      </c>
      <c r="K1158" s="9">
        <f t="shared" si="154"/>
        <v>-1919060</v>
      </c>
      <c r="L1158" s="9">
        <f t="shared" si="155"/>
        <v>376633</v>
      </c>
    </row>
    <row r="1159" spans="1:12" x14ac:dyDescent="0.3">
      <c r="A1159" s="29" t="s">
        <v>2322</v>
      </c>
      <c r="B1159" s="5" t="s">
        <v>2323</v>
      </c>
      <c r="C1159" s="9">
        <v>9294.51</v>
      </c>
      <c r="D1159" s="8">
        <f t="shared" si="153"/>
        <v>1.5586919921749944E-5</v>
      </c>
      <c r="E1159" s="32">
        <f t="shared" si="156"/>
        <v>63082</v>
      </c>
      <c r="F1159" s="10">
        <f t="shared" si="157"/>
        <v>119191</v>
      </c>
      <c r="G1159" s="10">
        <f t="shared" si="158"/>
        <v>15720</v>
      </c>
      <c r="H1159" s="9">
        <f t="shared" si="159"/>
        <v>686</v>
      </c>
      <c r="I1159" s="9">
        <f t="shared" si="160"/>
        <v>2784</v>
      </c>
      <c r="J1159" s="9">
        <f t="shared" si="161"/>
        <v>3470</v>
      </c>
      <c r="K1159" s="9">
        <f t="shared" si="154"/>
        <v>-24058</v>
      </c>
      <c r="L1159" s="9">
        <f t="shared" si="155"/>
        <v>4721</v>
      </c>
    </row>
    <row r="1160" spans="1:12" x14ac:dyDescent="0.3">
      <c r="A1160" s="29" t="s">
        <v>2324</v>
      </c>
      <c r="B1160" s="5" t="s">
        <v>2325</v>
      </c>
      <c r="C1160" s="9">
        <v>78640.009999999995</v>
      </c>
      <c r="D1160" s="8">
        <f t="shared" ref="D1160:D1223" si="162">+C1160/$C$2134</f>
        <v>1.3187952226805013E-4</v>
      </c>
      <c r="E1160" s="32">
        <f t="shared" si="156"/>
        <v>533728</v>
      </c>
      <c r="F1160" s="10">
        <f t="shared" si="157"/>
        <v>1008463</v>
      </c>
      <c r="G1160" s="10">
        <f t="shared" si="158"/>
        <v>133001</v>
      </c>
      <c r="H1160" s="9">
        <f t="shared" si="159"/>
        <v>5801</v>
      </c>
      <c r="I1160" s="9">
        <f t="shared" si="160"/>
        <v>23555</v>
      </c>
      <c r="J1160" s="9">
        <f t="shared" si="161"/>
        <v>29356</v>
      </c>
      <c r="K1160" s="9">
        <f t="shared" ref="K1160:K1223" si="163">ROUND(D1160*$K$7,0)</f>
        <v>-203548</v>
      </c>
      <c r="L1160" s="9">
        <f t="shared" ref="L1160:L1223" si="164">ROUND(D1160*$L$7,0)</f>
        <v>39948</v>
      </c>
    </row>
    <row r="1161" spans="1:12" x14ac:dyDescent="0.3">
      <c r="A1161" s="29" t="s">
        <v>2326</v>
      </c>
      <c r="B1161" s="5" t="s">
        <v>2327</v>
      </c>
      <c r="C1161" s="9">
        <v>221347.23</v>
      </c>
      <c r="D1161" s="8">
        <f t="shared" si="162"/>
        <v>3.7119993941705013E-4</v>
      </c>
      <c r="E1161" s="32">
        <f t="shared" ref="E1161:E1224" si="165">ROUND(D1161*$E$7,0)</f>
        <v>1502278</v>
      </c>
      <c r="F1161" s="10">
        <f t="shared" ref="F1161:F1224" si="166">+ROUND(D1161*$F$7,0)</f>
        <v>2838512</v>
      </c>
      <c r="G1161" s="10">
        <f t="shared" ref="G1161:G1224" si="167">+ROUND(D1161*$G$7,0)</f>
        <v>374358</v>
      </c>
      <c r="H1161" s="9">
        <f t="shared" ref="H1161:H1224" si="168">ROUND(D1161*$H$7,0)</f>
        <v>16327</v>
      </c>
      <c r="I1161" s="9">
        <f t="shared" ref="I1161:I1224" si="169">ROUND(D1161*$I$7,0)</f>
        <v>66299</v>
      </c>
      <c r="J1161" s="9">
        <f t="shared" ref="J1161:J1224" si="170">ROUND(SUM(H1161:I1161),0)</f>
        <v>82626</v>
      </c>
      <c r="K1161" s="9">
        <f t="shared" si="163"/>
        <v>-572926</v>
      </c>
      <c r="L1161" s="9">
        <f t="shared" si="164"/>
        <v>112442</v>
      </c>
    </row>
    <row r="1162" spans="1:12" x14ac:dyDescent="0.3">
      <c r="A1162" s="29" t="s">
        <v>2328</v>
      </c>
      <c r="B1162" s="5" t="s">
        <v>2329</v>
      </c>
      <c r="C1162" s="9">
        <v>6350.45</v>
      </c>
      <c r="D1162" s="8">
        <f t="shared" si="162"/>
        <v>1.064972285973945E-5</v>
      </c>
      <c r="E1162" s="32">
        <f t="shared" si="165"/>
        <v>43100</v>
      </c>
      <c r="F1162" s="10">
        <f t="shared" si="166"/>
        <v>81437</v>
      </c>
      <c r="G1162" s="10">
        <f t="shared" si="167"/>
        <v>10740</v>
      </c>
      <c r="H1162" s="9">
        <f t="shared" si="168"/>
        <v>468</v>
      </c>
      <c r="I1162" s="9">
        <f t="shared" si="169"/>
        <v>1902</v>
      </c>
      <c r="J1162" s="9">
        <f t="shared" si="170"/>
        <v>2370</v>
      </c>
      <c r="K1162" s="9">
        <f t="shared" si="163"/>
        <v>-16437</v>
      </c>
      <c r="L1162" s="9">
        <f t="shared" si="164"/>
        <v>3226</v>
      </c>
    </row>
    <row r="1163" spans="1:12" x14ac:dyDescent="0.3">
      <c r="A1163" s="29" t="s">
        <v>2330</v>
      </c>
      <c r="B1163" s="5" t="s">
        <v>2331</v>
      </c>
      <c r="C1163" s="9">
        <v>325098.11</v>
      </c>
      <c r="D1163" s="8">
        <f t="shared" si="162"/>
        <v>5.4519046267982433E-4</v>
      </c>
      <c r="E1163" s="32">
        <f t="shared" si="165"/>
        <v>2206432</v>
      </c>
      <c r="F1163" s="10">
        <f t="shared" si="166"/>
        <v>4168992</v>
      </c>
      <c r="G1163" s="10">
        <f t="shared" si="167"/>
        <v>549829</v>
      </c>
      <c r="H1163" s="9">
        <f t="shared" si="168"/>
        <v>23980</v>
      </c>
      <c r="I1163" s="9">
        <f t="shared" si="169"/>
        <v>97375</v>
      </c>
      <c r="J1163" s="9">
        <f t="shared" si="170"/>
        <v>121355</v>
      </c>
      <c r="K1163" s="9">
        <f t="shared" si="163"/>
        <v>-841470</v>
      </c>
      <c r="L1163" s="9">
        <f t="shared" si="164"/>
        <v>165146</v>
      </c>
    </row>
    <row r="1164" spans="1:12" x14ac:dyDescent="0.3">
      <c r="A1164" s="29" t="s">
        <v>2332</v>
      </c>
      <c r="B1164" s="5" t="s">
        <v>2333</v>
      </c>
      <c r="C1164" s="9">
        <v>31015.43</v>
      </c>
      <c r="D1164" s="8">
        <f t="shared" si="162"/>
        <v>5.2012965045886318E-5</v>
      </c>
      <c r="E1164" s="32">
        <f t="shared" si="165"/>
        <v>210501</v>
      </c>
      <c r="F1164" s="10">
        <f t="shared" si="166"/>
        <v>397736</v>
      </c>
      <c r="G1164" s="10">
        <f t="shared" si="167"/>
        <v>52455</v>
      </c>
      <c r="H1164" s="9">
        <f t="shared" si="168"/>
        <v>2288</v>
      </c>
      <c r="I1164" s="9">
        <f t="shared" si="169"/>
        <v>9290</v>
      </c>
      <c r="J1164" s="9">
        <f t="shared" si="170"/>
        <v>11578</v>
      </c>
      <c r="K1164" s="9">
        <f t="shared" si="163"/>
        <v>-80279</v>
      </c>
      <c r="L1164" s="9">
        <f t="shared" si="164"/>
        <v>15755</v>
      </c>
    </row>
    <row r="1165" spans="1:12" x14ac:dyDescent="0.3">
      <c r="A1165" s="29" t="s">
        <v>2334</v>
      </c>
      <c r="B1165" s="5" t="s">
        <v>2335</v>
      </c>
      <c r="C1165" s="9">
        <v>7978.44</v>
      </c>
      <c r="D1165" s="8">
        <f t="shared" si="162"/>
        <v>1.3379866757955675E-5</v>
      </c>
      <c r="E1165" s="32">
        <f t="shared" si="165"/>
        <v>54149</v>
      </c>
      <c r="F1165" s="10">
        <f t="shared" si="166"/>
        <v>102314</v>
      </c>
      <c r="G1165" s="10">
        <f t="shared" si="167"/>
        <v>13494</v>
      </c>
      <c r="H1165" s="9">
        <f t="shared" si="168"/>
        <v>588</v>
      </c>
      <c r="I1165" s="9">
        <f t="shared" si="169"/>
        <v>2390</v>
      </c>
      <c r="J1165" s="9">
        <f t="shared" si="170"/>
        <v>2978</v>
      </c>
      <c r="K1165" s="9">
        <f t="shared" si="163"/>
        <v>-20651</v>
      </c>
      <c r="L1165" s="9">
        <f t="shared" si="164"/>
        <v>4053</v>
      </c>
    </row>
    <row r="1166" spans="1:12" x14ac:dyDescent="0.3">
      <c r="A1166" s="29" t="s">
        <v>2336</v>
      </c>
      <c r="B1166" s="5" t="s">
        <v>2337</v>
      </c>
      <c r="C1166" s="9">
        <v>12849.97</v>
      </c>
      <c r="D1166" s="8">
        <f t="shared" si="162"/>
        <v>2.1549436536932995E-5</v>
      </c>
      <c r="E1166" s="32">
        <f t="shared" si="165"/>
        <v>87212</v>
      </c>
      <c r="F1166" s="10">
        <f t="shared" si="166"/>
        <v>164785</v>
      </c>
      <c r="G1166" s="10">
        <f t="shared" si="167"/>
        <v>21733</v>
      </c>
      <c r="H1166" s="9">
        <f t="shared" si="168"/>
        <v>948</v>
      </c>
      <c r="I1166" s="9">
        <f t="shared" si="169"/>
        <v>3849</v>
      </c>
      <c r="J1166" s="9">
        <f t="shared" si="170"/>
        <v>4797</v>
      </c>
      <c r="K1166" s="9">
        <f t="shared" si="163"/>
        <v>-33260</v>
      </c>
      <c r="L1166" s="9">
        <f t="shared" si="164"/>
        <v>6528</v>
      </c>
    </row>
    <row r="1167" spans="1:12" x14ac:dyDescent="0.3">
      <c r="A1167" s="29" t="s">
        <v>2338</v>
      </c>
      <c r="B1167" s="5" t="s">
        <v>2339</v>
      </c>
      <c r="C1167" s="9">
        <v>1713.98</v>
      </c>
      <c r="D1167" s="8">
        <f t="shared" si="162"/>
        <v>2.8743493747901681E-6</v>
      </c>
      <c r="E1167" s="32">
        <f t="shared" si="165"/>
        <v>11633</v>
      </c>
      <c r="F1167" s="10">
        <f t="shared" si="166"/>
        <v>21980</v>
      </c>
      <c r="G1167" s="10">
        <f t="shared" si="167"/>
        <v>2899</v>
      </c>
      <c r="H1167" s="9">
        <f t="shared" si="168"/>
        <v>126</v>
      </c>
      <c r="I1167" s="9">
        <f t="shared" si="169"/>
        <v>513</v>
      </c>
      <c r="J1167" s="9">
        <f t="shared" si="170"/>
        <v>639</v>
      </c>
      <c r="K1167" s="9">
        <f t="shared" si="163"/>
        <v>-4436</v>
      </c>
      <c r="L1167" s="9">
        <f t="shared" si="164"/>
        <v>871</v>
      </c>
    </row>
    <row r="1168" spans="1:12" x14ac:dyDescent="0.3">
      <c r="A1168" s="29" t="s">
        <v>2340</v>
      </c>
      <c r="B1168" s="5" t="s">
        <v>2341</v>
      </c>
      <c r="C1168" s="9">
        <v>58.05</v>
      </c>
      <c r="D1168" s="8">
        <f t="shared" si="162"/>
        <v>9.7350016456766858E-8</v>
      </c>
      <c r="E1168" s="32">
        <f t="shared" si="165"/>
        <v>394</v>
      </c>
      <c r="F1168" s="10">
        <f t="shared" si="166"/>
        <v>744</v>
      </c>
      <c r="G1168" s="10">
        <f t="shared" si="167"/>
        <v>98</v>
      </c>
      <c r="H1168" s="9">
        <f t="shared" si="168"/>
        <v>4</v>
      </c>
      <c r="I1168" s="9">
        <f t="shared" si="169"/>
        <v>17</v>
      </c>
      <c r="J1168" s="9">
        <f t="shared" si="170"/>
        <v>21</v>
      </c>
      <c r="K1168" s="9">
        <f t="shared" si="163"/>
        <v>-150</v>
      </c>
      <c r="L1168" s="9">
        <f t="shared" si="164"/>
        <v>29</v>
      </c>
    </row>
    <row r="1169" spans="1:12" x14ac:dyDescent="0.3">
      <c r="A1169" s="29" t="s">
        <v>2342</v>
      </c>
      <c r="B1169" s="5" t="s">
        <v>2343</v>
      </c>
      <c r="C1169" s="9">
        <v>5680.93</v>
      </c>
      <c r="D1169" s="8">
        <f t="shared" si="162"/>
        <v>9.5269358999093984E-6</v>
      </c>
      <c r="E1169" s="32">
        <f t="shared" si="165"/>
        <v>38556</v>
      </c>
      <c r="F1169" s="10">
        <f t="shared" si="166"/>
        <v>72851</v>
      </c>
      <c r="G1169" s="10">
        <f t="shared" si="167"/>
        <v>9608</v>
      </c>
      <c r="H1169" s="9">
        <f t="shared" si="168"/>
        <v>419</v>
      </c>
      <c r="I1169" s="9">
        <f t="shared" si="169"/>
        <v>1702</v>
      </c>
      <c r="J1169" s="9">
        <f t="shared" si="170"/>
        <v>2121</v>
      </c>
      <c r="K1169" s="9">
        <f t="shared" si="163"/>
        <v>-14704</v>
      </c>
      <c r="L1169" s="9">
        <f t="shared" si="164"/>
        <v>2886</v>
      </c>
    </row>
    <row r="1170" spans="1:12" x14ac:dyDescent="0.3">
      <c r="A1170" s="29" t="s">
        <v>2344</v>
      </c>
      <c r="B1170" s="5" t="s">
        <v>2345</v>
      </c>
      <c r="C1170" s="9">
        <v>7654.54</v>
      </c>
      <c r="D1170" s="8">
        <f t="shared" si="162"/>
        <v>1.2836685529181399E-5</v>
      </c>
      <c r="E1170" s="32">
        <f t="shared" si="165"/>
        <v>51951</v>
      </c>
      <c r="F1170" s="10">
        <f t="shared" si="166"/>
        <v>98160</v>
      </c>
      <c r="G1170" s="10">
        <f t="shared" si="167"/>
        <v>12946</v>
      </c>
      <c r="H1170" s="9">
        <f t="shared" si="168"/>
        <v>565</v>
      </c>
      <c r="I1170" s="9">
        <f t="shared" si="169"/>
        <v>2293</v>
      </c>
      <c r="J1170" s="9">
        <f t="shared" si="170"/>
        <v>2858</v>
      </c>
      <c r="K1170" s="9">
        <f t="shared" si="163"/>
        <v>-19813</v>
      </c>
      <c r="L1170" s="9">
        <f t="shared" si="164"/>
        <v>3888</v>
      </c>
    </row>
    <row r="1171" spans="1:12" x14ac:dyDescent="0.3">
      <c r="A1171" s="29" t="s">
        <v>2346</v>
      </c>
      <c r="B1171" s="5" t="s">
        <v>2347</v>
      </c>
      <c r="C1171" s="9">
        <v>4179.43</v>
      </c>
      <c r="D1171" s="8">
        <f t="shared" si="162"/>
        <v>7.0089160943997446E-6</v>
      </c>
      <c r="E1171" s="32">
        <f t="shared" si="165"/>
        <v>28366</v>
      </c>
      <c r="F1171" s="10">
        <f t="shared" si="166"/>
        <v>53596</v>
      </c>
      <c r="G1171" s="10">
        <f t="shared" si="167"/>
        <v>7069</v>
      </c>
      <c r="H1171" s="9">
        <f t="shared" si="168"/>
        <v>308</v>
      </c>
      <c r="I1171" s="9">
        <f t="shared" si="169"/>
        <v>1252</v>
      </c>
      <c r="J1171" s="9">
        <f t="shared" si="170"/>
        <v>1560</v>
      </c>
      <c r="K1171" s="9">
        <f t="shared" si="163"/>
        <v>-10818</v>
      </c>
      <c r="L1171" s="9">
        <f t="shared" si="164"/>
        <v>2123</v>
      </c>
    </row>
    <row r="1172" spans="1:12" x14ac:dyDescent="0.3">
      <c r="A1172" s="29" t="s">
        <v>2348</v>
      </c>
      <c r="B1172" s="5" t="s">
        <v>2349</v>
      </c>
      <c r="C1172" s="9">
        <v>782.28</v>
      </c>
      <c r="D1172" s="8">
        <f t="shared" si="162"/>
        <v>1.3118858031662287E-6</v>
      </c>
      <c r="E1172" s="32">
        <f t="shared" si="165"/>
        <v>5309</v>
      </c>
      <c r="F1172" s="10">
        <f t="shared" si="166"/>
        <v>10032</v>
      </c>
      <c r="G1172" s="10">
        <f t="shared" si="167"/>
        <v>1323</v>
      </c>
      <c r="H1172" s="9">
        <f t="shared" si="168"/>
        <v>58</v>
      </c>
      <c r="I1172" s="9">
        <f t="shared" si="169"/>
        <v>234</v>
      </c>
      <c r="J1172" s="9">
        <f t="shared" si="170"/>
        <v>292</v>
      </c>
      <c r="K1172" s="9">
        <f t="shared" si="163"/>
        <v>-2025</v>
      </c>
      <c r="L1172" s="9">
        <f t="shared" si="164"/>
        <v>397</v>
      </c>
    </row>
    <row r="1173" spans="1:12" x14ac:dyDescent="0.3">
      <c r="A1173" s="29" t="s">
        <v>2350</v>
      </c>
      <c r="B1173" s="5" t="s">
        <v>2351</v>
      </c>
      <c r="C1173" s="9">
        <v>401.88</v>
      </c>
      <c r="D1173" s="8">
        <f t="shared" si="162"/>
        <v>6.7395391237976682E-7</v>
      </c>
      <c r="E1173" s="32">
        <f t="shared" si="165"/>
        <v>2728</v>
      </c>
      <c r="F1173" s="10">
        <f t="shared" si="166"/>
        <v>5154</v>
      </c>
      <c r="G1173" s="10">
        <f t="shared" si="167"/>
        <v>680</v>
      </c>
      <c r="H1173" s="9">
        <f t="shared" si="168"/>
        <v>30</v>
      </c>
      <c r="I1173" s="9">
        <f t="shared" si="169"/>
        <v>120</v>
      </c>
      <c r="J1173" s="9">
        <f t="shared" si="170"/>
        <v>150</v>
      </c>
      <c r="K1173" s="9">
        <f t="shared" si="163"/>
        <v>-1040</v>
      </c>
      <c r="L1173" s="9">
        <f t="shared" si="164"/>
        <v>204</v>
      </c>
    </row>
    <row r="1174" spans="1:12" x14ac:dyDescent="0.3">
      <c r="A1174" s="29" t="s">
        <v>2352</v>
      </c>
      <c r="B1174" s="5" t="s">
        <v>2353</v>
      </c>
      <c r="C1174" s="9">
        <v>964.55</v>
      </c>
      <c r="D1174" s="8">
        <f t="shared" si="162"/>
        <v>1.6175531158204044E-6</v>
      </c>
      <c r="E1174" s="32">
        <f t="shared" si="165"/>
        <v>6546</v>
      </c>
      <c r="F1174" s="10">
        <f t="shared" si="166"/>
        <v>12369</v>
      </c>
      <c r="G1174" s="10">
        <f t="shared" si="167"/>
        <v>1631</v>
      </c>
      <c r="H1174" s="9">
        <f t="shared" si="168"/>
        <v>71</v>
      </c>
      <c r="I1174" s="9">
        <f t="shared" si="169"/>
        <v>289</v>
      </c>
      <c r="J1174" s="9">
        <f t="shared" si="170"/>
        <v>360</v>
      </c>
      <c r="K1174" s="9">
        <f t="shared" si="163"/>
        <v>-2497</v>
      </c>
      <c r="L1174" s="9">
        <f t="shared" si="164"/>
        <v>490</v>
      </c>
    </row>
    <row r="1175" spans="1:12" x14ac:dyDescent="0.3">
      <c r="A1175" s="29" t="s">
        <v>2354</v>
      </c>
      <c r="B1175" s="5" t="s">
        <v>2355</v>
      </c>
      <c r="C1175" s="9">
        <v>294.72000000000003</v>
      </c>
      <c r="D1175" s="8">
        <f t="shared" si="162"/>
        <v>4.9424628510143552E-7</v>
      </c>
      <c r="E1175" s="32">
        <f t="shared" si="165"/>
        <v>2000</v>
      </c>
      <c r="F1175" s="10">
        <f t="shared" si="166"/>
        <v>3779</v>
      </c>
      <c r="G1175" s="10">
        <f t="shared" si="167"/>
        <v>498</v>
      </c>
      <c r="H1175" s="9">
        <f t="shared" si="168"/>
        <v>22</v>
      </c>
      <c r="I1175" s="9">
        <f t="shared" si="169"/>
        <v>88</v>
      </c>
      <c r="J1175" s="9">
        <f t="shared" si="170"/>
        <v>110</v>
      </c>
      <c r="K1175" s="9">
        <f t="shared" si="163"/>
        <v>-763</v>
      </c>
      <c r="L1175" s="9">
        <f t="shared" si="164"/>
        <v>150</v>
      </c>
    </row>
    <row r="1176" spans="1:12" x14ac:dyDescent="0.3">
      <c r="A1176" s="29" t="s">
        <v>2356</v>
      </c>
      <c r="B1176" s="5" t="s">
        <v>2357</v>
      </c>
      <c r="C1176" s="9">
        <v>509.04</v>
      </c>
      <c r="D1176" s="8">
        <f t="shared" si="162"/>
        <v>8.5366153965809834E-7</v>
      </c>
      <c r="E1176" s="32">
        <f t="shared" si="165"/>
        <v>3455</v>
      </c>
      <c r="F1176" s="10">
        <f t="shared" si="166"/>
        <v>6528</v>
      </c>
      <c r="G1176" s="10">
        <f t="shared" si="167"/>
        <v>861</v>
      </c>
      <c r="H1176" s="9">
        <f t="shared" si="168"/>
        <v>38</v>
      </c>
      <c r="I1176" s="9">
        <f t="shared" si="169"/>
        <v>152</v>
      </c>
      <c r="J1176" s="9">
        <f t="shared" si="170"/>
        <v>190</v>
      </c>
      <c r="K1176" s="9">
        <f t="shared" si="163"/>
        <v>-1318</v>
      </c>
      <c r="L1176" s="9">
        <f t="shared" si="164"/>
        <v>259</v>
      </c>
    </row>
    <row r="1177" spans="1:12" x14ac:dyDescent="0.3">
      <c r="A1177" s="29" t="s">
        <v>2358</v>
      </c>
      <c r="B1177" s="5" t="s">
        <v>2359</v>
      </c>
      <c r="C1177" s="9">
        <v>38.58</v>
      </c>
      <c r="D1177" s="8">
        <f t="shared" si="162"/>
        <v>6.469877062708123E-8</v>
      </c>
      <c r="E1177" s="32">
        <f t="shared" si="165"/>
        <v>262</v>
      </c>
      <c r="F1177" s="10">
        <f t="shared" si="166"/>
        <v>495</v>
      </c>
      <c r="G1177" s="10">
        <f t="shared" si="167"/>
        <v>65</v>
      </c>
      <c r="H1177" s="9">
        <f t="shared" si="168"/>
        <v>3</v>
      </c>
      <c r="I1177" s="9">
        <f t="shared" si="169"/>
        <v>12</v>
      </c>
      <c r="J1177" s="9">
        <f t="shared" si="170"/>
        <v>15</v>
      </c>
      <c r="K1177" s="9">
        <f t="shared" si="163"/>
        <v>-100</v>
      </c>
      <c r="L1177" s="9">
        <f t="shared" si="164"/>
        <v>20</v>
      </c>
    </row>
    <row r="1178" spans="1:12" x14ac:dyDescent="0.3">
      <c r="A1178" s="29" t="s">
        <v>2360</v>
      </c>
      <c r="B1178" s="5" t="s">
        <v>2361</v>
      </c>
      <c r="C1178" s="9">
        <v>296793.3</v>
      </c>
      <c r="D1178" s="8">
        <f t="shared" si="162"/>
        <v>4.9772321514656576E-4</v>
      </c>
      <c r="E1178" s="32">
        <f t="shared" si="165"/>
        <v>2014328</v>
      </c>
      <c r="F1178" s="10">
        <f t="shared" si="166"/>
        <v>3806017</v>
      </c>
      <c r="G1178" s="10">
        <f t="shared" si="167"/>
        <v>501958</v>
      </c>
      <c r="H1178" s="9">
        <f t="shared" si="168"/>
        <v>21892</v>
      </c>
      <c r="I1178" s="9">
        <f t="shared" si="169"/>
        <v>88897</v>
      </c>
      <c r="J1178" s="9">
        <f t="shared" si="170"/>
        <v>110789</v>
      </c>
      <c r="K1178" s="9">
        <f t="shared" si="163"/>
        <v>-768207</v>
      </c>
      <c r="L1178" s="9">
        <f t="shared" si="164"/>
        <v>150767</v>
      </c>
    </row>
    <row r="1179" spans="1:12" x14ac:dyDescent="0.3">
      <c r="A1179" s="29" t="s">
        <v>2362</v>
      </c>
      <c r="B1179" s="5" t="s">
        <v>2363</v>
      </c>
      <c r="C1179" s="9">
        <v>170768.73</v>
      </c>
      <c r="D1179" s="8">
        <f t="shared" si="162"/>
        <v>2.8637964988460253E-4</v>
      </c>
      <c r="E1179" s="32">
        <f t="shared" si="165"/>
        <v>1159003</v>
      </c>
      <c r="F1179" s="10">
        <f t="shared" si="166"/>
        <v>2189903</v>
      </c>
      <c r="G1179" s="10">
        <f t="shared" si="167"/>
        <v>288816</v>
      </c>
      <c r="H1179" s="9">
        <f t="shared" si="168"/>
        <v>12596</v>
      </c>
      <c r="I1179" s="9">
        <f t="shared" si="169"/>
        <v>51149</v>
      </c>
      <c r="J1179" s="9">
        <f t="shared" si="170"/>
        <v>63745</v>
      </c>
      <c r="K1179" s="9">
        <f t="shared" si="163"/>
        <v>-442010</v>
      </c>
      <c r="L1179" s="9">
        <f t="shared" si="164"/>
        <v>86748</v>
      </c>
    </row>
    <row r="1180" spans="1:12" x14ac:dyDescent="0.3">
      <c r="A1180" s="29" t="s">
        <v>2364</v>
      </c>
      <c r="B1180" s="5" t="s">
        <v>2365</v>
      </c>
      <c r="C1180" s="9">
        <v>169384.49</v>
      </c>
      <c r="D1180" s="8">
        <f t="shared" si="162"/>
        <v>2.8405827543533265E-4</v>
      </c>
      <c r="E1180" s="32">
        <f t="shared" si="165"/>
        <v>1149608</v>
      </c>
      <c r="F1180" s="10">
        <f t="shared" si="166"/>
        <v>2172152</v>
      </c>
      <c r="G1180" s="10">
        <f t="shared" si="167"/>
        <v>286475</v>
      </c>
      <c r="H1180" s="9">
        <f t="shared" si="168"/>
        <v>12494</v>
      </c>
      <c r="I1180" s="9">
        <f t="shared" si="169"/>
        <v>50735</v>
      </c>
      <c r="J1180" s="9">
        <f t="shared" si="170"/>
        <v>63229</v>
      </c>
      <c r="K1180" s="9">
        <f t="shared" si="163"/>
        <v>-438427</v>
      </c>
      <c r="L1180" s="9">
        <f t="shared" si="164"/>
        <v>86045</v>
      </c>
    </row>
    <row r="1181" spans="1:12" x14ac:dyDescent="0.3">
      <c r="A1181" s="29" t="s">
        <v>2366</v>
      </c>
      <c r="B1181" s="5" t="s">
        <v>2367</v>
      </c>
      <c r="C1181" s="9">
        <v>367810.72</v>
      </c>
      <c r="D1181" s="8">
        <f t="shared" si="162"/>
        <v>6.1681963212705025E-4</v>
      </c>
      <c r="E1181" s="32">
        <f t="shared" si="165"/>
        <v>2496322</v>
      </c>
      <c r="F1181" s="10">
        <f t="shared" si="166"/>
        <v>4716730</v>
      </c>
      <c r="G1181" s="10">
        <f t="shared" si="167"/>
        <v>622067</v>
      </c>
      <c r="H1181" s="9">
        <f t="shared" si="168"/>
        <v>27130</v>
      </c>
      <c r="I1181" s="9">
        <f t="shared" si="169"/>
        <v>110168</v>
      </c>
      <c r="J1181" s="9">
        <f t="shared" si="170"/>
        <v>137298</v>
      </c>
      <c r="K1181" s="9">
        <f t="shared" si="163"/>
        <v>-952025</v>
      </c>
      <c r="L1181" s="9">
        <f t="shared" si="164"/>
        <v>186843</v>
      </c>
    </row>
    <row r="1182" spans="1:12" x14ac:dyDescent="0.3">
      <c r="A1182" s="29" t="s">
        <v>2368</v>
      </c>
      <c r="B1182" s="5" t="s">
        <v>2369</v>
      </c>
      <c r="C1182" s="9">
        <v>1279.1400000000001</v>
      </c>
      <c r="D1182" s="8">
        <f t="shared" si="162"/>
        <v>2.1451214478985148E-6</v>
      </c>
      <c r="E1182" s="32">
        <f t="shared" si="165"/>
        <v>8681</v>
      </c>
      <c r="F1182" s="10">
        <f t="shared" si="166"/>
        <v>16403</v>
      </c>
      <c r="G1182" s="10">
        <f t="shared" si="167"/>
        <v>2163</v>
      </c>
      <c r="H1182" s="9">
        <f t="shared" si="168"/>
        <v>94</v>
      </c>
      <c r="I1182" s="9">
        <f t="shared" si="169"/>
        <v>383</v>
      </c>
      <c r="J1182" s="9">
        <f t="shared" si="170"/>
        <v>477</v>
      </c>
      <c r="K1182" s="9">
        <f t="shared" si="163"/>
        <v>-3311</v>
      </c>
      <c r="L1182" s="9">
        <f t="shared" si="164"/>
        <v>650</v>
      </c>
    </row>
    <row r="1183" spans="1:12" x14ac:dyDescent="0.3">
      <c r="A1183" s="29" t="s">
        <v>2370</v>
      </c>
      <c r="B1183" s="5" t="s">
        <v>2371</v>
      </c>
      <c r="C1183" s="9">
        <v>375688.27</v>
      </c>
      <c r="D1183" s="8">
        <f t="shared" si="162"/>
        <v>6.300303060657067E-4</v>
      </c>
      <c r="E1183" s="32">
        <f t="shared" si="165"/>
        <v>2549786</v>
      </c>
      <c r="F1183" s="10">
        <f t="shared" si="166"/>
        <v>4817750</v>
      </c>
      <c r="G1183" s="10">
        <f t="shared" si="167"/>
        <v>635390</v>
      </c>
      <c r="H1183" s="9">
        <f t="shared" si="168"/>
        <v>27711</v>
      </c>
      <c r="I1183" s="9">
        <f t="shared" si="169"/>
        <v>112528</v>
      </c>
      <c r="J1183" s="9">
        <f t="shared" si="170"/>
        <v>140239</v>
      </c>
      <c r="K1183" s="9">
        <f t="shared" si="163"/>
        <v>-972415</v>
      </c>
      <c r="L1183" s="9">
        <f t="shared" si="164"/>
        <v>190845</v>
      </c>
    </row>
    <row r="1184" spans="1:12" x14ac:dyDescent="0.3">
      <c r="A1184" s="29" t="s">
        <v>2372</v>
      </c>
      <c r="B1184" s="5" t="s">
        <v>2373</v>
      </c>
      <c r="C1184" s="9">
        <v>5519.82</v>
      </c>
      <c r="D1184" s="8">
        <f t="shared" si="162"/>
        <v>9.2567539679309362E-6</v>
      </c>
      <c r="E1184" s="32">
        <f t="shared" si="165"/>
        <v>37463</v>
      </c>
      <c r="F1184" s="10">
        <f t="shared" si="166"/>
        <v>70785</v>
      </c>
      <c r="G1184" s="10">
        <f t="shared" si="167"/>
        <v>9336</v>
      </c>
      <c r="H1184" s="9">
        <f t="shared" si="168"/>
        <v>407</v>
      </c>
      <c r="I1184" s="9">
        <f t="shared" si="169"/>
        <v>1653</v>
      </c>
      <c r="J1184" s="9">
        <f t="shared" si="170"/>
        <v>2060</v>
      </c>
      <c r="K1184" s="9">
        <f t="shared" si="163"/>
        <v>-14287</v>
      </c>
      <c r="L1184" s="9">
        <f t="shared" si="164"/>
        <v>2804</v>
      </c>
    </row>
    <row r="1185" spans="1:12" x14ac:dyDescent="0.3">
      <c r="A1185" s="29" t="s">
        <v>2374</v>
      </c>
      <c r="B1185" s="5" t="s">
        <v>2375</v>
      </c>
      <c r="C1185" s="9">
        <v>789185.94</v>
      </c>
      <c r="D1185" s="8">
        <f t="shared" si="162"/>
        <v>1.3234670843488203E-3</v>
      </c>
      <c r="E1185" s="32">
        <f t="shared" si="165"/>
        <v>5356184</v>
      </c>
      <c r="F1185" s="10">
        <f t="shared" si="166"/>
        <v>10120359</v>
      </c>
      <c r="G1185" s="10">
        <f t="shared" si="167"/>
        <v>1334727</v>
      </c>
      <c r="H1185" s="9">
        <f t="shared" si="168"/>
        <v>58211</v>
      </c>
      <c r="I1185" s="9">
        <f t="shared" si="169"/>
        <v>236381</v>
      </c>
      <c r="J1185" s="9">
        <f t="shared" si="170"/>
        <v>294592</v>
      </c>
      <c r="K1185" s="9">
        <f t="shared" si="163"/>
        <v>-2042694</v>
      </c>
      <c r="L1185" s="9">
        <f t="shared" si="164"/>
        <v>400897</v>
      </c>
    </row>
    <row r="1186" spans="1:12" x14ac:dyDescent="0.3">
      <c r="A1186" s="29" t="s">
        <v>2376</v>
      </c>
      <c r="B1186" s="5" t="s">
        <v>2377</v>
      </c>
      <c r="C1186" s="9">
        <v>105908.02</v>
      </c>
      <c r="D1186" s="8">
        <f t="shared" si="162"/>
        <v>1.7760805322831344E-4</v>
      </c>
      <c r="E1186" s="32">
        <f t="shared" si="165"/>
        <v>718795</v>
      </c>
      <c r="F1186" s="10">
        <f t="shared" si="166"/>
        <v>1358143</v>
      </c>
      <c r="G1186" s="10">
        <f t="shared" si="167"/>
        <v>179119</v>
      </c>
      <c r="H1186" s="9">
        <f t="shared" si="168"/>
        <v>7812</v>
      </c>
      <c r="I1186" s="9">
        <f t="shared" si="169"/>
        <v>31722</v>
      </c>
      <c r="J1186" s="9">
        <f t="shared" si="170"/>
        <v>39534</v>
      </c>
      <c r="K1186" s="9">
        <f t="shared" si="163"/>
        <v>-274128</v>
      </c>
      <c r="L1186" s="9">
        <f t="shared" si="164"/>
        <v>53800</v>
      </c>
    </row>
    <row r="1187" spans="1:12" x14ac:dyDescent="0.3">
      <c r="A1187" s="29" t="s">
        <v>2378</v>
      </c>
      <c r="B1187" s="5" t="s">
        <v>2379</v>
      </c>
      <c r="C1187" s="9">
        <v>3540.75</v>
      </c>
      <c r="D1187" s="8">
        <f t="shared" si="162"/>
        <v>5.9378479030025368E-6</v>
      </c>
      <c r="E1187" s="32">
        <f t="shared" si="165"/>
        <v>24031</v>
      </c>
      <c r="F1187" s="10">
        <f t="shared" si="166"/>
        <v>45406</v>
      </c>
      <c r="G1187" s="10">
        <f t="shared" si="167"/>
        <v>5988</v>
      </c>
      <c r="H1187" s="9">
        <f t="shared" si="168"/>
        <v>261</v>
      </c>
      <c r="I1187" s="9">
        <f t="shared" si="169"/>
        <v>1061</v>
      </c>
      <c r="J1187" s="9">
        <f t="shared" si="170"/>
        <v>1322</v>
      </c>
      <c r="K1187" s="9">
        <f t="shared" si="163"/>
        <v>-9165</v>
      </c>
      <c r="L1187" s="9">
        <f t="shared" si="164"/>
        <v>1799</v>
      </c>
    </row>
    <row r="1188" spans="1:12" x14ac:dyDescent="0.3">
      <c r="A1188" s="29" t="s">
        <v>2380</v>
      </c>
      <c r="B1188" s="5" t="s">
        <v>2381</v>
      </c>
      <c r="C1188" s="9">
        <v>12021.9</v>
      </c>
      <c r="D1188" s="8">
        <f t="shared" si="162"/>
        <v>2.0160760772465211E-5</v>
      </c>
      <c r="E1188" s="32">
        <f t="shared" si="165"/>
        <v>81592</v>
      </c>
      <c r="F1188" s="10">
        <f t="shared" si="166"/>
        <v>154166</v>
      </c>
      <c r="G1188" s="10">
        <f t="shared" si="167"/>
        <v>20332</v>
      </c>
      <c r="H1188" s="9">
        <f t="shared" si="168"/>
        <v>887</v>
      </c>
      <c r="I1188" s="9">
        <f t="shared" si="169"/>
        <v>3601</v>
      </c>
      <c r="J1188" s="9">
        <f t="shared" si="170"/>
        <v>4488</v>
      </c>
      <c r="K1188" s="9">
        <f t="shared" si="163"/>
        <v>-31117</v>
      </c>
      <c r="L1188" s="9">
        <f t="shared" si="164"/>
        <v>6107</v>
      </c>
    </row>
    <row r="1189" spans="1:12" x14ac:dyDescent="0.3">
      <c r="A1189" s="29" t="s">
        <v>2382</v>
      </c>
      <c r="B1189" s="5" t="s">
        <v>2383</v>
      </c>
      <c r="C1189" s="9">
        <v>7038.33</v>
      </c>
      <c r="D1189" s="8">
        <f t="shared" si="162"/>
        <v>1.1803299592216295E-5</v>
      </c>
      <c r="E1189" s="32">
        <f t="shared" si="165"/>
        <v>47769</v>
      </c>
      <c r="F1189" s="10">
        <f t="shared" si="166"/>
        <v>90258</v>
      </c>
      <c r="G1189" s="10">
        <f t="shared" si="167"/>
        <v>11904</v>
      </c>
      <c r="H1189" s="9">
        <f t="shared" si="168"/>
        <v>519</v>
      </c>
      <c r="I1189" s="9">
        <f t="shared" si="169"/>
        <v>2108</v>
      </c>
      <c r="J1189" s="9">
        <f t="shared" si="170"/>
        <v>2627</v>
      </c>
      <c r="K1189" s="9">
        <f t="shared" si="163"/>
        <v>-18218</v>
      </c>
      <c r="L1189" s="9">
        <f t="shared" si="164"/>
        <v>3575</v>
      </c>
    </row>
    <row r="1190" spans="1:12" x14ac:dyDescent="0.3">
      <c r="A1190" s="29" t="s">
        <v>2384</v>
      </c>
      <c r="B1190" s="5" t="s">
        <v>2385</v>
      </c>
      <c r="C1190" s="9">
        <f>(9490.43/11)*12</f>
        <v>10353.196363636363</v>
      </c>
      <c r="D1190" s="8">
        <f t="shared" si="162"/>
        <v>1.7362339989321944E-5</v>
      </c>
      <c r="E1190" s="32">
        <f t="shared" si="165"/>
        <v>70267</v>
      </c>
      <c r="F1190" s="10">
        <f t="shared" si="166"/>
        <v>132767</v>
      </c>
      <c r="G1190" s="10">
        <f t="shared" si="167"/>
        <v>17510</v>
      </c>
      <c r="H1190" s="9">
        <f t="shared" si="168"/>
        <v>764</v>
      </c>
      <c r="I1190" s="9">
        <f t="shared" si="169"/>
        <v>3101</v>
      </c>
      <c r="J1190" s="9">
        <f t="shared" si="170"/>
        <v>3865</v>
      </c>
      <c r="K1190" s="9">
        <f t="shared" si="163"/>
        <v>-26798</v>
      </c>
      <c r="L1190" s="9">
        <f t="shared" si="164"/>
        <v>5259</v>
      </c>
    </row>
    <row r="1191" spans="1:12" x14ac:dyDescent="0.3">
      <c r="A1191" s="29" t="s">
        <v>2386</v>
      </c>
      <c r="B1191" s="5" t="s">
        <v>2387</v>
      </c>
      <c r="C1191" s="9">
        <v>24986.98</v>
      </c>
      <c r="D1191" s="8">
        <f t="shared" si="162"/>
        <v>4.1903237109472947E-5</v>
      </c>
      <c r="E1191" s="32">
        <f t="shared" si="165"/>
        <v>169586</v>
      </c>
      <c r="F1191" s="10">
        <f t="shared" si="166"/>
        <v>320428</v>
      </c>
      <c r="G1191" s="10">
        <f t="shared" si="167"/>
        <v>42260</v>
      </c>
      <c r="H1191" s="9">
        <f t="shared" si="168"/>
        <v>1843</v>
      </c>
      <c r="I1191" s="9">
        <f t="shared" si="169"/>
        <v>7484</v>
      </c>
      <c r="J1191" s="9">
        <f t="shared" si="170"/>
        <v>9327</v>
      </c>
      <c r="K1191" s="9">
        <f t="shared" si="163"/>
        <v>-64675</v>
      </c>
      <c r="L1191" s="9">
        <f t="shared" si="164"/>
        <v>12693</v>
      </c>
    </row>
    <row r="1192" spans="1:12" x14ac:dyDescent="0.3">
      <c r="A1192" s="29" t="s">
        <v>2388</v>
      </c>
      <c r="B1192" s="5" t="s">
        <v>2389</v>
      </c>
      <c r="C1192" s="9">
        <v>14719.81</v>
      </c>
      <c r="D1192" s="8">
        <f t="shared" si="162"/>
        <v>2.4685163578647398E-5</v>
      </c>
      <c r="E1192" s="32">
        <f t="shared" si="165"/>
        <v>99903</v>
      </c>
      <c r="F1192" s="10">
        <f t="shared" si="166"/>
        <v>188764</v>
      </c>
      <c r="G1192" s="10">
        <f t="shared" si="167"/>
        <v>24895</v>
      </c>
      <c r="H1192" s="9">
        <f t="shared" si="168"/>
        <v>1086</v>
      </c>
      <c r="I1192" s="9">
        <f t="shared" si="169"/>
        <v>4409</v>
      </c>
      <c r="J1192" s="9">
        <f t="shared" si="170"/>
        <v>5495</v>
      </c>
      <c r="K1192" s="9">
        <f t="shared" si="163"/>
        <v>-38100</v>
      </c>
      <c r="L1192" s="9">
        <f t="shared" si="164"/>
        <v>7477</v>
      </c>
    </row>
    <row r="1193" spans="1:12" x14ac:dyDescent="0.3">
      <c r="A1193" s="29" t="s">
        <v>2390</v>
      </c>
      <c r="B1193" s="5" t="s">
        <v>2391</v>
      </c>
      <c r="C1193" s="9">
        <v>13674.64</v>
      </c>
      <c r="D1193" s="8">
        <f t="shared" si="162"/>
        <v>2.2932410491651375E-5</v>
      </c>
      <c r="E1193" s="32">
        <f t="shared" si="165"/>
        <v>92809</v>
      </c>
      <c r="F1193" s="10">
        <f t="shared" si="166"/>
        <v>175361</v>
      </c>
      <c r="G1193" s="10">
        <f t="shared" si="167"/>
        <v>23128</v>
      </c>
      <c r="H1193" s="9">
        <f t="shared" si="168"/>
        <v>1009</v>
      </c>
      <c r="I1193" s="9">
        <f t="shared" si="169"/>
        <v>4096</v>
      </c>
      <c r="J1193" s="9">
        <f t="shared" si="170"/>
        <v>5105</v>
      </c>
      <c r="K1193" s="9">
        <f t="shared" si="163"/>
        <v>-35395</v>
      </c>
      <c r="L1193" s="9">
        <f t="shared" si="164"/>
        <v>6947</v>
      </c>
    </row>
    <row r="1194" spans="1:12" x14ac:dyDescent="0.3">
      <c r="A1194" s="29" t="s">
        <v>2392</v>
      </c>
      <c r="B1194" s="5" t="s">
        <v>2393</v>
      </c>
      <c r="C1194" s="9">
        <v>1847.24</v>
      </c>
      <c r="D1194" s="8">
        <f t="shared" si="162"/>
        <v>3.0978267769095266E-6</v>
      </c>
      <c r="E1194" s="32">
        <f t="shared" si="165"/>
        <v>12537</v>
      </c>
      <c r="F1194" s="10">
        <f t="shared" si="166"/>
        <v>23689</v>
      </c>
      <c r="G1194" s="10">
        <f t="shared" si="167"/>
        <v>3124</v>
      </c>
      <c r="H1194" s="9">
        <f t="shared" si="168"/>
        <v>136</v>
      </c>
      <c r="I1194" s="9">
        <f t="shared" si="169"/>
        <v>553</v>
      </c>
      <c r="J1194" s="9">
        <f t="shared" si="170"/>
        <v>689</v>
      </c>
      <c r="K1194" s="9">
        <f t="shared" si="163"/>
        <v>-4781</v>
      </c>
      <c r="L1194" s="9">
        <f t="shared" si="164"/>
        <v>938</v>
      </c>
    </row>
    <row r="1195" spans="1:12" x14ac:dyDescent="0.3">
      <c r="A1195" s="29" t="s">
        <v>2394</v>
      </c>
      <c r="B1195" s="5" t="s">
        <v>2395</v>
      </c>
      <c r="C1195" s="9">
        <v>10706.37</v>
      </c>
      <c r="D1195" s="8">
        <f t="shared" si="162"/>
        <v>1.7954613190219383E-5</v>
      </c>
      <c r="E1195" s="32">
        <f t="shared" si="165"/>
        <v>72664</v>
      </c>
      <c r="F1195" s="10">
        <f t="shared" si="166"/>
        <v>137296</v>
      </c>
      <c r="G1195" s="10">
        <f t="shared" si="167"/>
        <v>18107</v>
      </c>
      <c r="H1195" s="9">
        <f t="shared" si="168"/>
        <v>790</v>
      </c>
      <c r="I1195" s="9">
        <f t="shared" si="169"/>
        <v>3207</v>
      </c>
      <c r="J1195" s="9">
        <f t="shared" si="170"/>
        <v>3997</v>
      </c>
      <c r="K1195" s="9">
        <f t="shared" si="163"/>
        <v>-27712</v>
      </c>
      <c r="L1195" s="9">
        <f t="shared" si="164"/>
        <v>5439</v>
      </c>
    </row>
    <row r="1196" spans="1:12" x14ac:dyDescent="0.3">
      <c r="A1196" s="29" t="s">
        <v>2396</v>
      </c>
      <c r="B1196" s="5" t="s">
        <v>2397</v>
      </c>
      <c r="C1196" s="9">
        <v>1279.94</v>
      </c>
      <c r="D1196" s="8">
        <f t="shared" si="162"/>
        <v>2.1464630501924926E-6</v>
      </c>
      <c r="E1196" s="32">
        <f t="shared" si="165"/>
        <v>8687</v>
      </c>
      <c r="F1196" s="10">
        <f t="shared" si="166"/>
        <v>16414</v>
      </c>
      <c r="G1196" s="10">
        <f t="shared" si="167"/>
        <v>2165</v>
      </c>
      <c r="H1196" s="9">
        <f t="shared" si="168"/>
        <v>94</v>
      </c>
      <c r="I1196" s="9">
        <f t="shared" si="169"/>
        <v>383</v>
      </c>
      <c r="J1196" s="9">
        <f t="shared" si="170"/>
        <v>477</v>
      </c>
      <c r="K1196" s="9">
        <f t="shared" si="163"/>
        <v>-3313</v>
      </c>
      <c r="L1196" s="9">
        <f t="shared" si="164"/>
        <v>650</v>
      </c>
    </row>
    <row r="1197" spans="1:12" x14ac:dyDescent="0.3">
      <c r="A1197" s="29" t="s">
        <v>2398</v>
      </c>
      <c r="B1197" s="5" t="s">
        <v>2399</v>
      </c>
      <c r="C1197" s="9">
        <v>1231.42</v>
      </c>
      <c r="D1197" s="8">
        <f t="shared" si="162"/>
        <v>2.0650948710627364E-6</v>
      </c>
      <c r="E1197" s="32">
        <f t="shared" si="165"/>
        <v>8358</v>
      </c>
      <c r="F1197" s="10">
        <f t="shared" si="166"/>
        <v>15791</v>
      </c>
      <c r="G1197" s="10">
        <f t="shared" si="167"/>
        <v>2083</v>
      </c>
      <c r="H1197" s="9">
        <f t="shared" si="168"/>
        <v>91</v>
      </c>
      <c r="I1197" s="9">
        <f t="shared" si="169"/>
        <v>369</v>
      </c>
      <c r="J1197" s="9">
        <f t="shared" si="170"/>
        <v>460</v>
      </c>
      <c r="K1197" s="9">
        <f t="shared" si="163"/>
        <v>-3187</v>
      </c>
      <c r="L1197" s="9">
        <f t="shared" si="164"/>
        <v>626</v>
      </c>
    </row>
    <row r="1198" spans="1:12" x14ac:dyDescent="0.3">
      <c r="A1198" s="29" t="s">
        <v>2400</v>
      </c>
      <c r="B1198" s="5" t="s">
        <v>2401</v>
      </c>
      <c r="C1198" s="9">
        <v>4007.19</v>
      </c>
      <c r="D1198" s="8">
        <f t="shared" si="162"/>
        <v>6.7200691205063157E-6</v>
      </c>
      <c r="E1198" s="32">
        <f t="shared" si="165"/>
        <v>27197</v>
      </c>
      <c r="F1198" s="10">
        <f t="shared" si="166"/>
        <v>51387</v>
      </c>
      <c r="G1198" s="10">
        <f t="shared" si="167"/>
        <v>6777</v>
      </c>
      <c r="H1198" s="9">
        <f t="shared" si="168"/>
        <v>296</v>
      </c>
      <c r="I1198" s="9">
        <f t="shared" si="169"/>
        <v>1200</v>
      </c>
      <c r="J1198" s="9">
        <f t="shared" si="170"/>
        <v>1496</v>
      </c>
      <c r="K1198" s="9">
        <f t="shared" si="163"/>
        <v>-10372</v>
      </c>
      <c r="L1198" s="9">
        <f t="shared" si="164"/>
        <v>2036</v>
      </c>
    </row>
    <row r="1199" spans="1:12" x14ac:dyDescent="0.3">
      <c r="A1199" s="29" t="s">
        <v>2402</v>
      </c>
      <c r="B1199" s="5" t="s">
        <v>2403</v>
      </c>
      <c r="C1199" s="9">
        <v>511.79</v>
      </c>
      <c r="D1199" s="8">
        <f t="shared" si="162"/>
        <v>8.5827329754364715E-7</v>
      </c>
      <c r="E1199" s="32">
        <f t="shared" si="165"/>
        <v>3474</v>
      </c>
      <c r="F1199" s="10">
        <f t="shared" si="166"/>
        <v>6563</v>
      </c>
      <c r="G1199" s="10">
        <f t="shared" si="167"/>
        <v>866</v>
      </c>
      <c r="H1199" s="9">
        <f t="shared" si="168"/>
        <v>38</v>
      </c>
      <c r="I1199" s="9">
        <f t="shared" si="169"/>
        <v>153</v>
      </c>
      <c r="J1199" s="9">
        <f t="shared" si="170"/>
        <v>191</v>
      </c>
      <c r="K1199" s="9">
        <f t="shared" si="163"/>
        <v>-1325</v>
      </c>
      <c r="L1199" s="9">
        <f t="shared" si="164"/>
        <v>260</v>
      </c>
    </row>
    <row r="1200" spans="1:12" x14ac:dyDescent="0.3">
      <c r="A1200" s="29" t="s">
        <v>2404</v>
      </c>
      <c r="B1200" s="5" t="s">
        <v>2405</v>
      </c>
      <c r="C1200" s="9">
        <v>124554.06</v>
      </c>
      <c r="D1200" s="8">
        <f t="shared" si="162"/>
        <v>2.0887751577531658E-4</v>
      </c>
      <c r="E1200" s="32">
        <f t="shared" si="165"/>
        <v>845345</v>
      </c>
      <c r="F1200" s="10">
        <f t="shared" si="166"/>
        <v>1597256</v>
      </c>
      <c r="G1200" s="10">
        <f t="shared" si="167"/>
        <v>210655</v>
      </c>
      <c r="H1200" s="9">
        <f t="shared" si="168"/>
        <v>9187</v>
      </c>
      <c r="I1200" s="9">
        <f t="shared" si="169"/>
        <v>37307</v>
      </c>
      <c r="J1200" s="9">
        <f t="shared" si="170"/>
        <v>46494</v>
      </c>
      <c r="K1200" s="9">
        <f t="shared" si="163"/>
        <v>-322390</v>
      </c>
      <c r="L1200" s="9">
        <f t="shared" si="164"/>
        <v>63272</v>
      </c>
    </row>
    <row r="1201" spans="1:12" x14ac:dyDescent="0.3">
      <c r="A1201" s="29" t="s">
        <v>2406</v>
      </c>
      <c r="B1201" s="5" t="s">
        <v>2407</v>
      </c>
      <c r="C1201" s="9">
        <v>778271.28</v>
      </c>
      <c r="D1201" s="8">
        <f t="shared" si="162"/>
        <v>1.3051631682313354E-3</v>
      </c>
      <c r="E1201" s="32">
        <f t="shared" si="165"/>
        <v>5282107</v>
      </c>
      <c r="F1201" s="10">
        <f t="shared" si="166"/>
        <v>9980392</v>
      </c>
      <c r="G1201" s="10">
        <f t="shared" si="167"/>
        <v>1316267</v>
      </c>
      <c r="H1201" s="9">
        <f t="shared" si="168"/>
        <v>57406</v>
      </c>
      <c r="I1201" s="9">
        <f t="shared" si="169"/>
        <v>233111</v>
      </c>
      <c r="J1201" s="9">
        <f t="shared" si="170"/>
        <v>290517</v>
      </c>
      <c r="K1201" s="9">
        <f t="shared" si="163"/>
        <v>-2014443</v>
      </c>
      <c r="L1201" s="9">
        <f t="shared" si="164"/>
        <v>395352</v>
      </c>
    </row>
    <row r="1202" spans="1:12" x14ac:dyDescent="0.3">
      <c r="A1202" s="29" t="s">
        <v>2408</v>
      </c>
      <c r="B1202" s="5" t="s">
        <v>2409</v>
      </c>
      <c r="C1202" s="9">
        <v>26806.58</v>
      </c>
      <c r="D1202" s="8">
        <f t="shared" si="162"/>
        <v>4.4954711527125539E-5</v>
      </c>
      <c r="E1202" s="32">
        <f t="shared" si="165"/>
        <v>181936</v>
      </c>
      <c r="F1202" s="10">
        <f t="shared" si="166"/>
        <v>343762</v>
      </c>
      <c r="G1202" s="10">
        <f t="shared" si="167"/>
        <v>45337</v>
      </c>
      <c r="H1202" s="9">
        <f t="shared" si="168"/>
        <v>1977</v>
      </c>
      <c r="I1202" s="9">
        <f t="shared" si="169"/>
        <v>8029</v>
      </c>
      <c r="J1202" s="9">
        <f t="shared" si="170"/>
        <v>10006</v>
      </c>
      <c r="K1202" s="9">
        <f t="shared" si="163"/>
        <v>-69385</v>
      </c>
      <c r="L1202" s="9">
        <f t="shared" si="164"/>
        <v>13617</v>
      </c>
    </row>
    <row r="1203" spans="1:12" x14ac:dyDescent="0.3">
      <c r="A1203" s="29" t="s">
        <v>2410</v>
      </c>
      <c r="B1203" s="5" t="s">
        <v>2411</v>
      </c>
      <c r="C1203" s="9">
        <v>64036.53</v>
      </c>
      <c r="D1203" s="8">
        <f t="shared" si="162"/>
        <v>1.073894444329758E-4</v>
      </c>
      <c r="E1203" s="32">
        <f t="shared" si="165"/>
        <v>434614</v>
      </c>
      <c r="F1203" s="10">
        <f t="shared" si="166"/>
        <v>821191</v>
      </c>
      <c r="G1203" s="10">
        <f t="shared" si="167"/>
        <v>108303</v>
      </c>
      <c r="H1203" s="9">
        <f t="shared" si="168"/>
        <v>4723</v>
      </c>
      <c r="I1203" s="9">
        <f t="shared" si="169"/>
        <v>19181</v>
      </c>
      <c r="J1203" s="9">
        <f t="shared" si="170"/>
        <v>23904</v>
      </c>
      <c r="K1203" s="9">
        <f t="shared" si="163"/>
        <v>-165749</v>
      </c>
      <c r="L1203" s="9">
        <f t="shared" si="164"/>
        <v>32530</v>
      </c>
    </row>
    <row r="1204" spans="1:12" x14ac:dyDescent="0.3">
      <c r="A1204" s="29" t="s">
        <v>2412</v>
      </c>
      <c r="B1204" s="5" t="s">
        <v>2413</v>
      </c>
      <c r="C1204" s="9">
        <v>153616.01</v>
      </c>
      <c r="D1204" s="8">
        <f t="shared" si="162"/>
        <v>2.5761448925965311E-4</v>
      </c>
      <c r="E1204" s="32">
        <f t="shared" si="165"/>
        <v>1042588</v>
      </c>
      <c r="F1204" s="10">
        <f t="shared" si="166"/>
        <v>1969940</v>
      </c>
      <c r="G1204" s="10">
        <f t="shared" si="167"/>
        <v>259806</v>
      </c>
      <c r="H1204" s="9">
        <f t="shared" si="168"/>
        <v>11331</v>
      </c>
      <c r="I1204" s="9">
        <f t="shared" si="169"/>
        <v>46012</v>
      </c>
      <c r="J1204" s="9">
        <f t="shared" si="170"/>
        <v>57343</v>
      </c>
      <c r="K1204" s="9">
        <f t="shared" si="163"/>
        <v>-397613</v>
      </c>
      <c r="L1204" s="9">
        <f t="shared" si="164"/>
        <v>78035</v>
      </c>
    </row>
    <row r="1205" spans="1:12" x14ac:dyDescent="0.3">
      <c r="A1205" s="29" t="s">
        <v>2414</v>
      </c>
      <c r="B1205" s="5" t="s">
        <v>2415</v>
      </c>
      <c r="C1205" s="9">
        <v>187872.31</v>
      </c>
      <c r="D1205" s="8">
        <f t="shared" si="162"/>
        <v>3.1506240258864435E-4</v>
      </c>
      <c r="E1205" s="32">
        <f t="shared" si="165"/>
        <v>1275084</v>
      </c>
      <c r="F1205" s="10">
        <f t="shared" si="166"/>
        <v>2409236</v>
      </c>
      <c r="G1205" s="10">
        <f t="shared" si="167"/>
        <v>317743</v>
      </c>
      <c r="H1205" s="9">
        <f t="shared" si="168"/>
        <v>13858</v>
      </c>
      <c r="I1205" s="9">
        <f t="shared" si="169"/>
        <v>56272</v>
      </c>
      <c r="J1205" s="9">
        <f t="shared" si="170"/>
        <v>70130</v>
      </c>
      <c r="K1205" s="9">
        <f t="shared" si="163"/>
        <v>-486280</v>
      </c>
      <c r="L1205" s="9">
        <f t="shared" si="164"/>
        <v>95437</v>
      </c>
    </row>
    <row r="1206" spans="1:12" x14ac:dyDescent="0.3">
      <c r="A1206" s="29" t="s">
        <v>2416</v>
      </c>
      <c r="B1206" s="5" t="s">
        <v>2417</v>
      </c>
      <c r="C1206" s="9">
        <v>205129.35</v>
      </c>
      <c r="D1206" s="8">
        <f t="shared" si="162"/>
        <v>3.4400250815272849E-4</v>
      </c>
      <c r="E1206" s="32">
        <f t="shared" si="165"/>
        <v>1392207</v>
      </c>
      <c r="F1206" s="10">
        <f t="shared" si="166"/>
        <v>2630537</v>
      </c>
      <c r="G1206" s="10">
        <f t="shared" si="167"/>
        <v>346929</v>
      </c>
      <c r="H1206" s="9">
        <f t="shared" si="168"/>
        <v>15131</v>
      </c>
      <c r="I1206" s="9">
        <f t="shared" si="169"/>
        <v>61441</v>
      </c>
      <c r="J1206" s="9">
        <f t="shared" si="170"/>
        <v>76572</v>
      </c>
      <c r="K1206" s="9">
        <f t="shared" si="163"/>
        <v>-530948</v>
      </c>
      <c r="L1206" s="9">
        <f t="shared" si="164"/>
        <v>104203</v>
      </c>
    </row>
    <row r="1207" spans="1:12" x14ac:dyDescent="0.3">
      <c r="A1207" s="29" t="s">
        <v>2418</v>
      </c>
      <c r="B1207" s="5" t="s">
        <v>2419</v>
      </c>
      <c r="C1207" s="9">
        <v>526176.06999999995</v>
      </c>
      <c r="D1207" s="8">
        <f t="shared" si="162"/>
        <v>8.8239877818530423E-4</v>
      </c>
      <c r="E1207" s="32">
        <f t="shared" si="165"/>
        <v>3571143</v>
      </c>
      <c r="F1207" s="10">
        <f t="shared" si="166"/>
        <v>6747575</v>
      </c>
      <c r="G1207" s="10">
        <f t="shared" si="167"/>
        <v>889906</v>
      </c>
      <c r="H1207" s="9">
        <f t="shared" si="168"/>
        <v>38811</v>
      </c>
      <c r="I1207" s="9">
        <f t="shared" si="169"/>
        <v>157603</v>
      </c>
      <c r="J1207" s="9">
        <f t="shared" si="170"/>
        <v>196414</v>
      </c>
      <c r="K1207" s="9">
        <f t="shared" si="163"/>
        <v>-1361931</v>
      </c>
      <c r="L1207" s="9">
        <f t="shared" si="164"/>
        <v>267291</v>
      </c>
    </row>
    <row r="1208" spans="1:12" x14ac:dyDescent="0.3">
      <c r="A1208" s="29" t="s">
        <v>2420</v>
      </c>
      <c r="B1208" s="5" t="s">
        <v>2421</v>
      </c>
      <c r="C1208" s="9">
        <v>8659.24</v>
      </c>
      <c r="D1208" s="8">
        <f t="shared" si="162"/>
        <v>1.4521570310130817E-5</v>
      </c>
      <c r="E1208" s="32">
        <f t="shared" si="165"/>
        <v>58770</v>
      </c>
      <c r="F1208" s="10">
        <f t="shared" si="166"/>
        <v>111044</v>
      </c>
      <c r="G1208" s="10">
        <f t="shared" si="167"/>
        <v>14645</v>
      </c>
      <c r="H1208" s="9">
        <f t="shared" si="168"/>
        <v>639</v>
      </c>
      <c r="I1208" s="9">
        <f t="shared" si="169"/>
        <v>2594</v>
      </c>
      <c r="J1208" s="9">
        <f t="shared" si="170"/>
        <v>3233</v>
      </c>
      <c r="K1208" s="9">
        <f t="shared" si="163"/>
        <v>-22413</v>
      </c>
      <c r="L1208" s="9">
        <f t="shared" si="164"/>
        <v>4399</v>
      </c>
    </row>
    <row r="1209" spans="1:12" x14ac:dyDescent="0.3">
      <c r="A1209" s="29" t="s">
        <v>2422</v>
      </c>
      <c r="B1209" s="5" t="s">
        <v>2423</v>
      </c>
      <c r="C1209" s="9">
        <v>48249.77</v>
      </c>
      <c r="D1209" s="8">
        <f t="shared" si="162"/>
        <v>8.091500264487883E-5</v>
      </c>
      <c r="E1209" s="32">
        <f t="shared" si="165"/>
        <v>327470</v>
      </c>
      <c r="F1209" s="10">
        <f t="shared" si="166"/>
        <v>618745</v>
      </c>
      <c r="G1209" s="10">
        <f t="shared" si="167"/>
        <v>81603</v>
      </c>
      <c r="H1209" s="9">
        <f t="shared" si="168"/>
        <v>3559</v>
      </c>
      <c r="I1209" s="9">
        <f t="shared" si="169"/>
        <v>14452</v>
      </c>
      <c r="J1209" s="9">
        <f t="shared" si="170"/>
        <v>18011</v>
      </c>
      <c r="K1209" s="9">
        <f t="shared" si="163"/>
        <v>-124888</v>
      </c>
      <c r="L1209" s="9">
        <f t="shared" si="164"/>
        <v>24510</v>
      </c>
    </row>
    <row r="1210" spans="1:12" x14ac:dyDescent="0.3">
      <c r="A1210" s="29" t="s">
        <v>2424</v>
      </c>
      <c r="B1210" s="5" t="s">
        <v>2425</v>
      </c>
      <c r="C1210" s="9">
        <v>235150.69</v>
      </c>
      <c r="D1210" s="8">
        <f t="shared" si="162"/>
        <v>3.9434838141808932E-4</v>
      </c>
      <c r="E1210" s="32">
        <f t="shared" si="165"/>
        <v>1595962</v>
      </c>
      <c r="F1210" s="10">
        <f t="shared" si="166"/>
        <v>3015524</v>
      </c>
      <c r="G1210" s="10">
        <f t="shared" si="167"/>
        <v>397703</v>
      </c>
      <c r="H1210" s="9">
        <f t="shared" si="168"/>
        <v>17345</v>
      </c>
      <c r="I1210" s="9">
        <f t="shared" si="169"/>
        <v>70433</v>
      </c>
      <c r="J1210" s="9">
        <f t="shared" si="170"/>
        <v>87778</v>
      </c>
      <c r="K1210" s="9">
        <f t="shared" si="163"/>
        <v>-608654</v>
      </c>
      <c r="L1210" s="9">
        <f t="shared" si="164"/>
        <v>119454</v>
      </c>
    </row>
    <row r="1211" spans="1:12" x14ac:dyDescent="0.3">
      <c r="A1211" s="29" t="s">
        <v>2426</v>
      </c>
      <c r="B1211" s="5" t="s">
        <v>2427</v>
      </c>
      <c r="C1211" s="9">
        <v>8333.4</v>
      </c>
      <c r="D1211" s="8">
        <f t="shared" si="162"/>
        <v>1.3975135695793643E-5</v>
      </c>
      <c r="E1211" s="32">
        <f t="shared" si="165"/>
        <v>56559</v>
      </c>
      <c r="F1211" s="10">
        <f t="shared" si="166"/>
        <v>106866</v>
      </c>
      <c r="G1211" s="10">
        <f t="shared" si="167"/>
        <v>14094</v>
      </c>
      <c r="H1211" s="9">
        <f t="shared" si="168"/>
        <v>615</v>
      </c>
      <c r="I1211" s="9">
        <f t="shared" si="169"/>
        <v>2496</v>
      </c>
      <c r="J1211" s="9">
        <f t="shared" si="170"/>
        <v>3111</v>
      </c>
      <c r="K1211" s="9">
        <f t="shared" si="163"/>
        <v>-21570</v>
      </c>
      <c r="L1211" s="9">
        <f t="shared" si="164"/>
        <v>4233</v>
      </c>
    </row>
    <row r="1212" spans="1:12" x14ac:dyDescent="0.3">
      <c r="A1212" s="29" t="s">
        <v>2428</v>
      </c>
      <c r="B1212" s="5" t="s">
        <v>2429</v>
      </c>
      <c r="C1212" s="9">
        <v>227525.53</v>
      </c>
      <c r="D1212" s="8">
        <f t="shared" si="162"/>
        <v>3.8156096623315422E-4</v>
      </c>
      <c r="E1212" s="32">
        <f t="shared" si="165"/>
        <v>1544210</v>
      </c>
      <c r="F1212" s="10">
        <f t="shared" si="166"/>
        <v>2917741</v>
      </c>
      <c r="G1212" s="10">
        <f t="shared" si="167"/>
        <v>384807</v>
      </c>
      <c r="H1212" s="9">
        <f t="shared" si="168"/>
        <v>16783</v>
      </c>
      <c r="I1212" s="9">
        <f t="shared" si="169"/>
        <v>68149</v>
      </c>
      <c r="J1212" s="9">
        <f t="shared" si="170"/>
        <v>84932</v>
      </c>
      <c r="K1212" s="9">
        <f t="shared" si="163"/>
        <v>-588917</v>
      </c>
      <c r="L1212" s="9">
        <f t="shared" si="164"/>
        <v>115580</v>
      </c>
    </row>
    <row r="1213" spans="1:12" x14ac:dyDescent="0.3">
      <c r="A1213" s="29" t="s">
        <v>2430</v>
      </c>
      <c r="B1213" s="5" t="s">
        <v>2431</v>
      </c>
      <c r="C1213" s="9">
        <v>26259.41</v>
      </c>
      <c r="D1213" s="8">
        <f t="shared" si="162"/>
        <v>4.4037105868130721E-5</v>
      </c>
      <c r="E1213" s="32">
        <f t="shared" si="165"/>
        <v>178222</v>
      </c>
      <c r="F1213" s="10">
        <f t="shared" si="166"/>
        <v>336745</v>
      </c>
      <c r="G1213" s="10">
        <f t="shared" si="167"/>
        <v>44412</v>
      </c>
      <c r="H1213" s="9">
        <f t="shared" si="168"/>
        <v>1937</v>
      </c>
      <c r="I1213" s="9">
        <f t="shared" si="169"/>
        <v>7865</v>
      </c>
      <c r="J1213" s="9">
        <f t="shared" si="170"/>
        <v>9802</v>
      </c>
      <c r="K1213" s="9">
        <f t="shared" si="163"/>
        <v>-67969</v>
      </c>
      <c r="L1213" s="9">
        <f t="shared" si="164"/>
        <v>13339</v>
      </c>
    </row>
    <row r="1214" spans="1:12" x14ac:dyDescent="0.3">
      <c r="A1214" s="29" t="s">
        <v>2432</v>
      </c>
      <c r="B1214" s="5" t="s">
        <v>2433</v>
      </c>
      <c r="C1214" s="9">
        <v>9574.02</v>
      </c>
      <c r="D1214" s="8">
        <f t="shared" si="162"/>
        <v>1.6055658993237127E-5</v>
      </c>
      <c r="E1214" s="32">
        <f t="shared" si="165"/>
        <v>64979</v>
      </c>
      <c r="F1214" s="10">
        <f t="shared" si="166"/>
        <v>122775</v>
      </c>
      <c r="G1214" s="10">
        <f t="shared" si="167"/>
        <v>16192</v>
      </c>
      <c r="H1214" s="9">
        <f t="shared" si="168"/>
        <v>706</v>
      </c>
      <c r="I1214" s="9">
        <f t="shared" si="169"/>
        <v>2868</v>
      </c>
      <c r="J1214" s="9">
        <f t="shared" si="170"/>
        <v>3574</v>
      </c>
      <c r="K1214" s="9">
        <f t="shared" si="163"/>
        <v>-24781</v>
      </c>
      <c r="L1214" s="9">
        <f t="shared" si="164"/>
        <v>4863</v>
      </c>
    </row>
    <row r="1215" spans="1:12" x14ac:dyDescent="0.3">
      <c r="A1215" s="29" t="s">
        <v>2434</v>
      </c>
      <c r="B1215" s="5" t="s">
        <v>2435</v>
      </c>
      <c r="C1215" s="9">
        <v>95.56</v>
      </c>
      <c r="D1215" s="8">
        <f t="shared" si="162"/>
        <v>1.6025439401565275E-7</v>
      </c>
      <c r="E1215" s="32">
        <f t="shared" si="165"/>
        <v>649</v>
      </c>
      <c r="F1215" s="10">
        <f t="shared" si="166"/>
        <v>1225</v>
      </c>
      <c r="G1215" s="10">
        <f t="shared" si="167"/>
        <v>162</v>
      </c>
      <c r="H1215" s="9">
        <f t="shared" si="168"/>
        <v>7</v>
      </c>
      <c r="I1215" s="9">
        <f t="shared" si="169"/>
        <v>29</v>
      </c>
      <c r="J1215" s="9">
        <f t="shared" si="170"/>
        <v>36</v>
      </c>
      <c r="K1215" s="9">
        <f t="shared" si="163"/>
        <v>-247</v>
      </c>
      <c r="L1215" s="9">
        <f t="shared" si="164"/>
        <v>49</v>
      </c>
    </row>
    <row r="1216" spans="1:12" x14ac:dyDescent="0.3">
      <c r="A1216" s="29" t="s">
        <v>2436</v>
      </c>
      <c r="B1216" s="5" t="s">
        <v>2437</v>
      </c>
      <c r="C1216" s="9">
        <v>192.88</v>
      </c>
      <c r="D1216" s="8">
        <f t="shared" si="162"/>
        <v>3.2346031307805672E-7</v>
      </c>
      <c r="E1216" s="32">
        <f t="shared" si="165"/>
        <v>1309</v>
      </c>
      <c r="F1216" s="10">
        <f t="shared" si="166"/>
        <v>2473</v>
      </c>
      <c r="G1216" s="10">
        <f t="shared" si="167"/>
        <v>326</v>
      </c>
      <c r="H1216" s="9">
        <f t="shared" si="168"/>
        <v>14</v>
      </c>
      <c r="I1216" s="9">
        <f t="shared" si="169"/>
        <v>58</v>
      </c>
      <c r="J1216" s="9">
        <f t="shared" si="170"/>
        <v>72</v>
      </c>
      <c r="K1216" s="9">
        <f t="shared" si="163"/>
        <v>-499</v>
      </c>
      <c r="L1216" s="9">
        <f t="shared" si="164"/>
        <v>98</v>
      </c>
    </row>
    <row r="1217" spans="1:12" x14ac:dyDescent="0.3">
      <c r="A1217" s="29" t="s">
        <v>2438</v>
      </c>
      <c r="B1217" s="5" t="s">
        <v>2439</v>
      </c>
      <c r="C1217" s="9">
        <v>27031.83</v>
      </c>
      <c r="D1217" s="8">
        <f t="shared" si="162"/>
        <v>4.5332456423023676E-5</v>
      </c>
      <c r="E1217" s="32">
        <f t="shared" si="165"/>
        <v>183464</v>
      </c>
      <c r="F1217" s="10">
        <f t="shared" si="166"/>
        <v>346651</v>
      </c>
      <c r="G1217" s="10">
        <f t="shared" si="167"/>
        <v>45718</v>
      </c>
      <c r="H1217" s="9">
        <f t="shared" si="168"/>
        <v>1994</v>
      </c>
      <c r="I1217" s="9">
        <f t="shared" si="169"/>
        <v>8097</v>
      </c>
      <c r="J1217" s="9">
        <f t="shared" si="170"/>
        <v>10091</v>
      </c>
      <c r="K1217" s="9">
        <f t="shared" si="163"/>
        <v>-69968</v>
      </c>
      <c r="L1217" s="9">
        <f t="shared" si="164"/>
        <v>13732</v>
      </c>
    </row>
    <row r="1218" spans="1:12" x14ac:dyDescent="0.3">
      <c r="A1218" s="29" t="s">
        <v>2440</v>
      </c>
      <c r="B1218" s="5" t="s">
        <v>2441</v>
      </c>
      <c r="C1218" s="9">
        <v>27982.95</v>
      </c>
      <c r="D1218" s="8">
        <f t="shared" si="162"/>
        <v>4.6927487390333923E-5</v>
      </c>
      <c r="E1218" s="32">
        <f t="shared" si="165"/>
        <v>189920</v>
      </c>
      <c r="F1218" s="10">
        <f t="shared" si="166"/>
        <v>358848</v>
      </c>
      <c r="G1218" s="10">
        <f t="shared" si="167"/>
        <v>47327</v>
      </c>
      <c r="H1218" s="9">
        <f t="shared" si="168"/>
        <v>2064</v>
      </c>
      <c r="I1218" s="9">
        <f t="shared" si="169"/>
        <v>8382</v>
      </c>
      <c r="J1218" s="9">
        <f t="shared" si="170"/>
        <v>10446</v>
      </c>
      <c r="K1218" s="9">
        <f t="shared" si="163"/>
        <v>-72430</v>
      </c>
      <c r="L1218" s="9">
        <f t="shared" si="164"/>
        <v>14215</v>
      </c>
    </row>
    <row r="1219" spans="1:12" x14ac:dyDescent="0.3">
      <c r="A1219" s="29" t="s">
        <v>2442</v>
      </c>
      <c r="B1219" s="5" t="s">
        <v>2443</v>
      </c>
      <c r="C1219" s="9">
        <v>3188.24</v>
      </c>
      <c r="D1219" s="8">
        <f t="shared" si="162"/>
        <v>5.346687622189877E-6</v>
      </c>
      <c r="E1219" s="32">
        <f t="shared" si="165"/>
        <v>21639</v>
      </c>
      <c r="F1219" s="10">
        <f t="shared" si="166"/>
        <v>40885</v>
      </c>
      <c r="G1219" s="10">
        <f t="shared" si="167"/>
        <v>5392</v>
      </c>
      <c r="H1219" s="9">
        <f t="shared" si="168"/>
        <v>235</v>
      </c>
      <c r="I1219" s="9">
        <f t="shared" si="169"/>
        <v>955</v>
      </c>
      <c r="J1219" s="9">
        <f t="shared" si="170"/>
        <v>1190</v>
      </c>
      <c r="K1219" s="9">
        <f t="shared" si="163"/>
        <v>-8252</v>
      </c>
      <c r="L1219" s="9">
        <f t="shared" si="164"/>
        <v>1620</v>
      </c>
    </row>
    <row r="1220" spans="1:12" x14ac:dyDescent="0.3">
      <c r="A1220" s="29" t="s">
        <v>2444</v>
      </c>
      <c r="B1220" s="5" t="s">
        <v>2445</v>
      </c>
      <c r="C1220" s="9">
        <v>294.72000000000003</v>
      </c>
      <c r="D1220" s="8">
        <f t="shared" si="162"/>
        <v>4.9424628510143552E-7</v>
      </c>
      <c r="E1220" s="32">
        <f t="shared" si="165"/>
        <v>2000</v>
      </c>
      <c r="F1220" s="10">
        <f t="shared" si="166"/>
        <v>3779</v>
      </c>
      <c r="G1220" s="10">
        <f t="shared" si="167"/>
        <v>498</v>
      </c>
      <c r="H1220" s="9">
        <f t="shared" si="168"/>
        <v>22</v>
      </c>
      <c r="I1220" s="9">
        <f t="shared" si="169"/>
        <v>88</v>
      </c>
      <c r="J1220" s="9">
        <f t="shared" si="170"/>
        <v>110</v>
      </c>
      <c r="K1220" s="9">
        <f t="shared" si="163"/>
        <v>-763</v>
      </c>
      <c r="L1220" s="9">
        <f t="shared" si="164"/>
        <v>150</v>
      </c>
    </row>
    <row r="1221" spans="1:12" x14ac:dyDescent="0.3">
      <c r="A1221" s="29" t="s">
        <v>2446</v>
      </c>
      <c r="B1221" s="5" t="s">
        <v>2447</v>
      </c>
      <c r="C1221" s="9">
        <v>1791.16</v>
      </c>
      <c r="D1221" s="8">
        <f t="shared" si="162"/>
        <v>3.0037804561016801E-6</v>
      </c>
      <c r="E1221" s="32">
        <f t="shared" si="165"/>
        <v>12157</v>
      </c>
      <c r="F1221" s="10">
        <f t="shared" si="166"/>
        <v>22969</v>
      </c>
      <c r="G1221" s="10">
        <f t="shared" si="167"/>
        <v>3029</v>
      </c>
      <c r="H1221" s="9">
        <f t="shared" si="168"/>
        <v>132</v>
      </c>
      <c r="I1221" s="9">
        <f t="shared" si="169"/>
        <v>536</v>
      </c>
      <c r="J1221" s="9">
        <f t="shared" si="170"/>
        <v>668</v>
      </c>
      <c r="K1221" s="9">
        <f t="shared" si="163"/>
        <v>-4636</v>
      </c>
      <c r="L1221" s="9">
        <f t="shared" si="164"/>
        <v>910</v>
      </c>
    </row>
    <row r="1222" spans="1:12" x14ac:dyDescent="0.3">
      <c r="A1222" s="29" t="s">
        <v>2448</v>
      </c>
      <c r="B1222" s="5" t="s">
        <v>2449</v>
      </c>
      <c r="C1222" s="9">
        <v>1139635.32</v>
      </c>
      <c r="D1222" s="8">
        <f t="shared" si="162"/>
        <v>1.9111716995127094E-3</v>
      </c>
      <c r="E1222" s="32">
        <f t="shared" si="165"/>
        <v>7734675</v>
      </c>
      <c r="F1222" s="10">
        <f t="shared" si="166"/>
        <v>14614451</v>
      </c>
      <c r="G1222" s="10">
        <f t="shared" si="167"/>
        <v>1927431</v>
      </c>
      <c r="H1222" s="9">
        <f t="shared" si="168"/>
        <v>84061</v>
      </c>
      <c r="I1222" s="9">
        <f t="shared" si="169"/>
        <v>341349</v>
      </c>
      <c r="J1222" s="9">
        <f t="shared" si="170"/>
        <v>425410</v>
      </c>
      <c r="K1222" s="9">
        <f t="shared" si="163"/>
        <v>-2949782</v>
      </c>
      <c r="L1222" s="9">
        <f t="shared" si="164"/>
        <v>578921</v>
      </c>
    </row>
    <row r="1223" spans="1:12" x14ac:dyDescent="0.3">
      <c r="A1223" s="29" t="s">
        <v>2450</v>
      </c>
      <c r="B1223" s="5" t="s">
        <v>2451</v>
      </c>
      <c r="C1223" s="9">
        <v>532192.51</v>
      </c>
      <c r="D1223" s="8">
        <f t="shared" si="162"/>
        <v>8.9248836531727934E-4</v>
      </c>
      <c r="E1223" s="32">
        <f t="shared" si="165"/>
        <v>3611976</v>
      </c>
      <c r="F1223" s="10">
        <f t="shared" si="166"/>
        <v>6824728</v>
      </c>
      <c r="G1223" s="10">
        <f t="shared" si="167"/>
        <v>900081</v>
      </c>
      <c r="H1223" s="9">
        <f t="shared" si="168"/>
        <v>39255</v>
      </c>
      <c r="I1223" s="9">
        <f t="shared" si="169"/>
        <v>159405</v>
      </c>
      <c r="J1223" s="9">
        <f t="shared" si="170"/>
        <v>198660</v>
      </c>
      <c r="K1223" s="9">
        <f t="shared" si="163"/>
        <v>-1377504</v>
      </c>
      <c r="L1223" s="9">
        <f t="shared" si="164"/>
        <v>270347</v>
      </c>
    </row>
    <row r="1224" spans="1:12" x14ac:dyDescent="0.3">
      <c r="A1224" s="29" t="s">
        <v>2452</v>
      </c>
      <c r="B1224" s="5" t="s">
        <v>2453</v>
      </c>
      <c r="C1224" s="9">
        <v>1212223.1000000001</v>
      </c>
      <c r="D1224" s="8">
        <f t="shared" ref="D1224:D1287" si="171">+C1224/$C$2134</f>
        <v>2.0329016147161575E-3</v>
      </c>
      <c r="E1224" s="32">
        <f t="shared" si="165"/>
        <v>8227326</v>
      </c>
      <c r="F1224" s="10">
        <f t="shared" si="166"/>
        <v>15545302</v>
      </c>
      <c r="G1224" s="10">
        <f t="shared" si="167"/>
        <v>2050197</v>
      </c>
      <c r="H1224" s="9">
        <f t="shared" si="168"/>
        <v>89415</v>
      </c>
      <c r="I1224" s="9">
        <f t="shared" si="169"/>
        <v>363090</v>
      </c>
      <c r="J1224" s="9">
        <f t="shared" si="170"/>
        <v>452505</v>
      </c>
      <c r="K1224" s="9">
        <f t="shared" ref="K1224:K1287" si="172">ROUND(D1224*$K$7,0)</f>
        <v>-3137665</v>
      </c>
      <c r="L1224" s="9">
        <f t="shared" ref="L1224:L1249" si="173">ROUND(D1224*$L$7,0)</f>
        <v>615795</v>
      </c>
    </row>
    <row r="1225" spans="1:12" x14ac:dyDescent="0.3">
      <c r="A1225" s="29" t="s">
        <v>2454</v>
      </c>
      <c r="B1225" s="5" t="s">
        <v>2455</v>
      </c>
      <c r="C1225" s="9">
        <v>91248.53</v>
      </c>
      <c r="D1225" s="8">
        <f t="shared" si="171"/>
        <v>1.5302404646263195E-4</v>
      </c>
      <c r="E1225" s="32">
        <f t="shared" ref="E1225:E1288" si="174">ROUND(D1225*$E$7,0)</f>
        <v>619301</v>
      </c>
      <c r="F1225" s="10">
        <f t="shared" ref="F1225:F1288" si="175">+ROUND(D1225*$F$7,0)</f>
        <v>1170153</v>
      </c>
      <c r="G1225" s="10">
        <f t="shared" ref="G1225:G1288" si="176">+ROUND(D1225*$G$7,0)</f>
        <v>154326</v>
      </c>
      <c r="H1225" s="9">
        <f t="shared" ref="H1225:H1288" si="177">ROUND(D1225*$H$7,0)</f>
        <v>6731</v>
      </c>
      <c r="I1225" s="9">
        <f t="shared" ref="I1225:I1288" si="178">ROUND(D1225*$I$7,0)</f>
        <v>27331</v>
      </c>
      <c r="J1225" s="9">
        <f t="shared" ref="J1225:J1288" si="179">ROUND(SUM(H1225:I1225),0)</f>
        <v>34062</v>
      </c>
      <c r="K1225" s="9">
        <f t="shared" si="172"/>
        <v>-236184</v>
      </c>
      <c r="L1225" s="9">
        <f t="shared" si="173"/>
        <v>46353</v>
      </c>
    </row>
    <row r="1226" spans="1:12" x14ac:dyDescent="0.3">
      <c r="A1226" s="29" t="s">
        <v>2456</v>
      </c>
      <c r="B1226" s="5" t="s">
        <v>2457</v>
      </c>
      <c r="C1226" s="9">
        <v>103642.96</v>
      </c>
      <c r="D1226" s="8">
        <f t="shared" si="171"/>
        <v>1.7380954111331662E-4</v>
      </c>
      <c r="E1226" s="32">
        <f t="shared" si="174"/>
        <v>703422</v>
      </c>
      <c r="F1226" s="10">
        <f t="shared" si="175"/>
        <v>1329096</v>
      </c>
      <c r="G1226" s="10">
        <f t="shared" si="176"/>
        <v>175288</v>
      </c>
      <c r="H1226" s="9">
        <f t="shared" si="177"/>
        <v>7645</v>
      </c>
      <c r="I1226" s="9">
        <f t="shared" si="178"/>
        <v>31044</v>
      </c>
      <c r="J1226" s="9">
        <f t="shared" si="179"/>
        <v>38689</v>
      </c>
      <c r="K1226" s="9">
        <f t="shared" si="172"/>
        <v>-268265</v>
      </c>
      <c r="L1226" s="9">
        <f t="shared" si="173"/>
        <v>52649</v>
      </c>
    </row>
    <row r="1227" spans="1:12" x14ac:dyDescent="0.3">
      <c r="A1227" s="29" t="s">
        <v>2458</v>
      </c>
      <c r="B1227" s="5" t="s">
        <v>2459</v>
      </c>
      <c r="C1227" s="9">
        <v>982906.89</v>
      </c>
      <c r="D1227" s="8">
        <f t="shared" si="171"/>
        <v>1.6483376729882781E-3</v>
      </c>
      <c r="E1227" s="32">
        <f t="shared" si="174"/>
        <v>6670963</v>
      </c>
      <c r="F1227" s="10">
        <f t="shared" si="175"/>
        <v>12604597</v>
      </c>
      <c r="G1227" s="10">
        <f t="shared" si="176"/>
        <v>1662361</v>
      </c>
      <c r="H1227" s="9">
        <f t="shared" si="177"/>
        <v>72500</v>
      </c>
      <c r="I1227" s="9">
        <f t="shared" si="178"/>
        <v>294405</v>
      </c>
      <c r="J1227" s="9">
        <f t="shared" si="179"/>
        <v>366905</v>
      </c>
      <c r="K1227" s="9">
        <f t="shared" si="172"/>
        <v>-2544113</v>
      </c>
      <c r="L1227" s="9">
        <f t="shared" si="173"/>
        <v>499305</v>
      </c>
    </row>
    <row r="1228" spans="1:12" x14ac:dyDescent="0.3">
      <c r="A1228" s="29" t="s">
        <v>2460</v>
      </c>
      <c r="B1228" s="5" t="s">
        <v>2461</v>
      </c>
      <c r="C1228" s="9">
        <v>2965373.86</v>
      </c>
      <c r="D1228" s="8">
        <f t="shared" si="171"/>
        <v>4.9729404663473951E-3</v>
      </c>
      <c r="E1228" s="32">
        <f t="shared" si="174"/>
        <v>20125914</v>
      </c>
      <c r="F1228" s="10">
        <f t="shared" si="175"/>
        <v>38027349</v>
      </c>
      <c r="G1228" s="10">
        <f t="shared" si="176"/>
        <v>5015248</v>
      </c>
      <c r="H1228" s="9">
        <f t="shared" si="177"/>
        <v>218730</v>
      </c>
      <c r="I1228" s="9">
        <f t="shared" si="178"/>
        <v>888202</v>
      </c>
      <c r="J1228" s="9">
        <f t="shared" si="179"/>
        <v>1106932</v>
      </c>
      <c r="K1228" s="9">
        <f t="shared" si="172"/>
        <v>-7675444</v>
      </c>
      <c r="L1228" s="9">
        <f t="shared" si="173"/>
        <v>1506374</v>
      </c>
    </row>
    <row r="1229" spans="1:12" x14ac:dyDescent="0.3">
      <c r="A1229" s="29" t="s">
        <v>2462</v>
      </c>
      <c r="B1229" s="5" t="s">
        <v>2463</v>
      </c>
      <c r="C1229" s="9">
        <v>49728.65</v>
      </c>
      <c r="D1229" s="8">
        <f t="shared" si="171"/>
        <v>8.339508864552626E-5</v>
      </c>
      <c r="E1229" s="32">
        <f t="shared" si="174"/>
        <v>337507</v>
      </c>
      <c r="F1229" s="10">
        <f t="shared" si="175"/>
        <v>637710</v>
      </c>
      <c r="G1229" s="10">
        <f t="shared" si="176"/>
        <v>84105</v>
      </c>
      <c r="H1229" s="9">
        <f t="shared" si="177"/>
        <v>3668</v>
      </c>
      <c r="I1229" s="9">
        <f t="shared" si="178"/>
        <v>14895</v>
      </c>
      <c r="J1229" s="9">
        <f t="shared" si="179"/>
        <v>18563</v>
      </c>
      <c r="K1229" s="9">
        <f t="shared" si="172"/>
        <v>-128715</v>
      </c>
      <c r="L1229" s="9">
        <f t="shared" si="173"/>
        <v>25262</v>
      </c>
    </row>
    <row r="1230" spans="1:12" x14ac:dyDescent="0.3">
      <c r="A1230" s="29" t="s">
        <v>2464</v>
      </c>
      <c r="B1230" s="5" t="s">
        <v>2465</v>
      </c>
      <c r="C1230" s="9">
        <v>33052.400000000001</v>
      </c>
      <c r="D1230" s="8">
        <f t="shared" si="171"/>
        <v>5.5428969576841366E-5</v>
      </c>
      <c r="E1230" s="32">
        <f t="shared" si="174"/>
        <v>224326</v>
      </c>
      <c r="F1230" s="10">
        <f t="shared" si="175"/>
        <v>423857</v>
      </c>
      <c r="G1230" s="10">
        <f t="shared" si="176"/>
        <v>55901</v>
      </c>
      <c r="H1230" s="9">
        <f t="shared" si="177"/>
        <v>2438</v>
      </c>
      <c r="I1230" s="9">
        <f t="shared" si="178"/>
        <v>9900</v>
      </c>
      <c r="J1230" s="9">
        <f t="shared" si="179"/>
        <v>12338</v>
      </c>
      <c r="K1230" s="9">
        <f t="shared" si="172"/>
        <v>-85551</v>
      </c>
      <c r="L1230" s="9">
        <f t="shared" si="173"/>
        <v>16790</v>
      </c>
    </row>
    <row r="1231" spans="1:12" x14ac:dyDescent="0.3">
      <c r="A1231" s="29" t="s">
        <v>2466</v>
      </c>
      <c r="B1231" s="5" t="s">
        <v>2467</v>
      </c>
      <c r="C1231" s="9">
        <v>93148.800000000003</v>
      </c>
      <c r="D1231" s="8">
        <f t="shared" si="171"/>
        <v>1.5621080470160355E-4</v>
      </c>
      <c r="E1231" s="32">
        <f t="shared" si="174"/>
        <v>632198</v>
      </c>
      <c r="F1231" s="10">
        <f t="shared" si="175"/>
        <v>1194521</v>
      </c>
      <c r="G1231" s="10">
        <f t="shared" si="176"/>
        <v>157540</v>
      </c>
      <c r="H1231" s="9">
        <f t="shared" si="177"/>
        <v>6871</v>
      </c>
      <c r="I1231" s="9">
        <f t="shared" si="178"/>
        <v>27900</v>
      </c>
      <c r="J1231" s="9">
        <f t="shared" si="179"/>
        <v>34771</v>
      </c>
      <c r="K1231" s="9">
        <f t="shared" si="172"/>
        <v>-241102</v>
      </c>
      <c r="L1231" s="9">
        <f t="shared" si="173"/>
        <v>47318</v>
      </c>
    </row>
    <row r="1232" spans="1:12" x14ac:dyDescent="0.3">
      <c r="A1232" s="29" t="s">
        <v>2468</v>
      </c>
      <c r="B1232" s="5" t="s">
        <v>2469</v>
      </c>
      <c r="C1232" s="9">
        <v>4778783.3899999997</v>
      </c>
      <c r="D1232" s="8">
        <f t="shared" si="171"/>
        <v>8.014033448058986E-3</v>
      </c>
      <c r="E1232" s="32">
        <f t="shared" si="174"/>
        <v>32433477</v>
      </c>
      <c r="F1232" s="10">
        <f t="shared" si="175"/>
        <v>61282143</v>
      </c>
      <c r="G1232" s="10">
        <f t="shared" si="176"/>
        <v>8082213</v>
      </c>
      <c r="H1232" s="9">
        <f t="shared" si="177"/>
        <v>352489</v>
      </c>
      <c r="I1232" s="9">
        <f t="shared" si="178"/>
        <v>1431363</v>
      </c>
      <c r="J1232" s="9">
        <f t="shared" si="179"/>
        <v>1783852</v>
      </c>
      <c r="K1232" s="9">
        <f t="shared" si="172"/>
        <v>-12369194</v>
      </c>
      <c r="L1232" s="9">
        <f t="shared" si="173"/>
        <v>2427564</v>
      </c>
    </row>
    <row r="1233" spans="1:12" x14ac:dyDescent="0.3">
      <c r="A1233" s="29" t="s">
        <v>2470</v>
      </c>
      <c r="B1233" s="5" t="s">
        <v>2471</v>
      </c>
      <c r="C1233" s="9">
        <v>27244.1</v>
      </c>
      <c r="D1233" s="8">
        <f t="shared" si="171"/>
        <v>4.5688433821702012E-5</v>
      </c>
      <c r="E1233" s="32">
        <f t="shared" si="174"/>
        <v>184905</v>
      </c>
      <c r="F1233" s="10">
        <f t="shared" si="175"/>
        <v>349373</v>
      </c>
      <c r="G1233" s="10">
        <f t="shared" si="176"/>
        <v>46077</v>
      </c>
      <c r="H1233" s="9">
        <f t="shared" si="177"/>
        <v>2010</v>
      </c>
      <c r="I1233" s="9">
        <f t="shared" si="178"/>
        <v>8160</v>
      </c>
      <c r="J1233" s="9">
        <f t="shared" si="179"/>
        <v>10170</v>
      </c>
      <c r="K1233" s="9">
        <f t="shared" si="172"/>
        <v>-70517</v>
      </c>
      <c r="L1233" s="9">
        <f t="shared" si="173"/>
        <v>13840</v>
      </c>
    </row>
    <row r="1234" spans="1:12" x14ac:dyDescent="0.3">
      <c r="A1234" s="29" t="s">
        <v>2472</v>
      </c>
      <c r="B1234" s="5" t="s">
        <v>2473</v>
      </c>
      <c r="C1234" s="9">
        <v>8934.2800000000007</v>
      </c>
      <c r="D1234" s="8">
        <f t="shared" si="171"/>
        <v>1.4982813178800399E-5</v>
      </c>
      <c r="E1234" s="32">
        <f t="shared" si="174"/>
        <v>60637</v>
      </c>
      <c r="F1234" s="10">
        <f t="shared" si="175"/>
        <v>114571</v>
      </c>
      <c r="G1234" s="10">
        <f t="shared" si="176"/>
        <v>15110</v>
      </c>
      <c r="H1234" s="9">
        <f t="shared" si="177"/>
        <v>659</v>
      </c>
      <c r="I1234" s="9">
        <f t="shared" si="178"/>
        <v>2676</v>
      </c>
      <c r="J1234" s="9">
        <f t="shared" si="179"/>
        <v>3335</v>
      </c>
      <c r="K1234" s="9">
        <f t="shared" si="172"/>
        <v>-23125</v>
      </c>
      <c r="L1234" s="9">
        <f t="shared" si="173"/>
        <v>4539</v>
      </c>
    </row>
    <row r="1235" spans="1:12" x14ac:dyDescent="0.3">
      <c r="A1235" s="29" t="s">
        <v>2474</v>
      </c>
      <c r="B1235" s="5" t="s">
        <v>2475</v>
      </c>
      <c r="C1235" s="9">
        <v>31591.26</v>
      </c>
      <c r="D1235" s="8">
        <f t="shared" si="171"/>
        <v>5.2978633607062887E-5</v>
      </c>
      <c r="E1235" s="32">
        <f t="shared" si="174"/>
        <v>214409</v>
      </c>
      <c r="F1235" s="10">
        <f t="shared" si="175"/>
        <v>405120</v>
      </c>
      <c r="G1235" s="10">
        <f t="shared" si="176"/>
        <v>53429</v>
      </c>
      <c r="H1235" s="9">
        <f t="shared" si="177"/>
        <v>2330</v>
      </c>
      <c r="I1235" s="9">
        <f t="shared" si="178"/>
        <v>9462</v>
      </c>
      <c r="J1235" s="9">
        <f t="shared" si="179"/>
        <v>11792</v>
      </c>
      <c r="K1235" s="9">
        <f t="shared" si="172"/>
        <v>-81769</v>
      </c>
      <c r="L1235" s="9">
        <f t="shared" si="173"/>
        <v>16048</v>
      </c>
    </row>
    <row r="1236" spans="1:12" x14ac:dyDescent="0.3">
      <c r="A1236" s="29" t="s">
        <v>2476</v>
      </c>
      <c r="B1236" s="5" t="s">
        <v>2477</v>
      </c>
      <c r="C1236" s="9">
        <v>70617.320000000007</v>
      </c>
      <c r="D1236" s="8">
        <f t="shared" si="171"/>
        <v>1.1842544813320882E-4</v>
      </c>
      <c r="E1236" s="32">
        <f t="shared" si="174"/>
        <v>479278</v>
      </c>
      <c r="F1236" s="10">
        <f t="shared" si="175"/>
        <v>905582</v>
      </c>
      <c r="G1236" s="10">
        <f t="shared" si="176"/>
        <v>119433</v>
      </c>
      <c r="H1236" s="9">
        <f t="shared" si="177"/>
        <v>5209</v>
      </c>
      <c r="I1236" s="9">
        <f t="shared" si="178"/>
        <v>21152</v>
      </c>
      <c r="J1236" s="9">
        <f t="shared" si="179"/>
        <v>26361</v>
      </c>
      <c r="K1236" s="9">
        <f t="shared" si="172"/>
        <v>-182783</v>
      </c>
      <c r="L1236" s="9">
        <f t="shared" si="173"/>
        <v>35873</v>
      </c>
    </row>
    <row r="1237" spans="1:12" x14ac:dyDescent="0.3">
      <c r="A1237" s="29" t="s">
        <v>2478</v>
      </c>
      <c r="B1237" s="5" t="s">
        <v>2479</v>
      </c>
      <c r="C1237" s="9">
        <v>16766.650000000001</v>
      </c>
      <c r="D1237" s="8">
        <f t="shared" si="171"/>
        <v>2.8117720127904399E-5</v>
      </c>
      <c r="E1237" s="32">
        <f t="shared" si="174"/>
        <v>113795</v>
      </c>
      <c r="F1237" s="10">
        <f t="shared" si="175"/>
        <v>215012</v>
      </c>
      <c r="G1237" s="10">
        <f t="shared" si="176"/>
        <v>28357</v>
      </c>
      <c r="H1237" s="9">
        <f t="shared" si="177"/>
        <v>1237</v>
      </c>
      <c r="I1237" s="9">
        <f t="shared" si="178"/>
        <v>5022</v>
      </c>
      <c r="J1237" s="9">
        <f t="shared" si="179"/>
        <v>6259</v>
      </c>
      <c r="K1237" s="9">
        <f t="shared" si="172"/>
        <v>-43398</v>
      </c>
      <c r="L1237" s="9">
        <f t="shared" si="173"/>
        <v>8517</v>
      </c>
    </row>
    <row r="1238" spans="1:12" x14ac:dyDescent="0.3">
      <c r="A1238" s="29" t="s">
        <v>2480</v>
      </c>
      <c r="B1238" s="5" t="s">
        <v>2481</v>
      </c>
      <c r="C1238" s="9">
        <v>576710.29</v>
      </c>
      <c r="D1238" s="8">
        <f t="shared" si="171"/>
        <v>9.6714481003078027E-4</v>
      </c>
      <c r="E1238" s="32">
        <f t="shared" si="174"/>
        <v>3914117</v>
      </c>
      <c r="F1238" s="10">
        <f t="shared" si="175"/>
        <v>7395615</v>
      </c>
      <c r="G1238" s="10">
        <f t="shared" si="176"/>
        <v>975373</v>
      </c>
      <c r="H1238" s="9">
        <f t="shared" si="177"/>
        <v>42539</v>
      </c>
      <c r="I1238" s="9">
        <f t="shared" si="178"/>
        <v>172739</v>
      </c>
      <c r="J1238" s="9">
        <f t="shared" si="179"/>
        <v>215278</v>
      </c>
      <c r="K1238" s="9">
        <f t="shared" si="172"/>
        <v>-1492732</v>
      </c>
      <c r="L1238" s="9">
        <f t="shared" si="173"/>
        <v>292962</v>
      </c>
    </row>
    <row r="1239" spans="1:12" x14ac:dyDescent="0.3">
      <c r="A1239" s="29" t="s">
        <v>2482</v>
      </c>
      <c r="B1239" s="5" t="s">
        <v>2483</v>
      </c>
      <c r="C1239" s="9">
        <v>32576.54</v>
      </c>
      <c r="D1239" s="8">
        <f t="shared" si="171"/>
        <v>5.4630950992325995E-5</v>
      </c>
      <c r="E1239" s="32">
        <f t="shared" si="174"/>
        <v>221096</v>
      </c>
      <c r="F1239" s="10">
        <f t="shared" si="175"/>
        <v>417755</v>
      </c>
      <c r="G1239" s="10">
        <f t="shared" si="176"/>
        <v>55096</v>
      </c>
      <c r="H1239" s="9">
        <f t="shared" si="177"/>
        <v>2403</v>
      </c>
      <c r="I1239" s="9">
        <f t="shared" si="178"/>
        <v>9757</v>
      </c>
      <c r="J1239" s="9">
        <f t="shared" si="179"/>
        <v>12160</v>
      </c>
      <c r="K1239" s="9">
        <f t="shared" si="172"/>
        <v>-84320</v>
      </c>
      <c r="L1239" s="9">
        <f t="shared" si="173"/>
        <v>16548</v>
      </c>
    </row>
    <row r="1240" spans="1:12" x14ac:dyDescent="0.3">
      <c r="A1240" s="29" t="s">
        <v>2484</v>
      </c>
      <c r="B1240" s="5" t="s">
        <v>2485</v>
      </c>
      <c r="C1240" s="9">
        <v>8181.97</v>
      </c>
      <c r="D1240" s="8">
        <f t="shared" si="171"/>
        <v>1.3721187151572314E-5</v>
      </c>
      <c r="E1240" s="32">
        <f t="shared" si="174"/>
        <v>55531</v>
      </c>
      <c r="F1240" s="10">
        <f t="shared" si="175"/>
        <v>104924</v>
      </c>
      <c r="G1240" s="10">
        <f t="shared" si="176"/>
        <v>13838</v>
      </c>
      <c r="H1240" s="9">
        <f t="shared" si="177"/>
        <v>604</v>
      </c>
      <c r="I1240" s="9">
        <f t="shared" si="178"/>
        <v>2451</v>
      </c>
      <c r="J1240" s="9">
        <f t="shared" si="179"/>
        <v>3055</v>
      </c>
      <c r="K1240" s="9">
        <f t="shared" si="172"/>
        <v>-21178</v>
      </c>
      <c r="L1240" s="9">
        <f t="shared" si="173"/>
        <v>4156</v>
      </c>
    </row>
    <row r="1241" spans="1:12" x14ac:dyDescent="0.3">
      <c r="A1241" s="29" t="s">
        <v>2486</v>
      </c>
      <c r="B1241" s="5" t="s">
        <v>2487</v>
      </c>
      <c r="C1241" s="9">
        <v>2299.1799999999998</v>
      </c>
      <c r="D1241" s="8">
        <f t="shared" si="171"/>
        <v>3.8557314528349563E-6</v>
      </c>
      <c r="E1241" s="32">
        <f t="shared" si="174"/>
        <v>15604</v>
      </c>
      <c r="F1241" s="10">
        <f t="shared" si="175"/>
        <v>29484</v>
      </c>
      <c r="G1241" s="10">
        <f t="shared" si="176"/>
        <v>3889</v>
      </c>
      <c r="H1241" s="9">
        <f t="shared" si="177"/>
        <v>170</v>
      </c>
      <c r="I1241" s="9">
        <f t="shared" si="178"/>
        <v>689</v>
      </c>
      <c r="J1241" s="9">
        <f t="shared" si="179"/>
        <v>859</v>
      </c>
      <c r="K1241" s="9">
        <f t="shared" si="172"/>
        <v>-5951</v>
      </c>
      <c r="L1241" s="9">
        <f t="shared" si="173"/>
        <v>1168</v>
      </c>
    </row>
    <row r="1242" spans="1:12" x14ac:dyDescent="0.3">
      <c r="A1242" s="29" t="s">
        <v>2488</v>
      </c>
      <c r="B1242" s="5" t="s">
        <v>2489</v>
      </c>
      <c r="C1242" s="9">
        <v>76999.12</v>
      </c>
      <c r="D1242" s="8">
        <f t="shared" si="171"/>
        <v>1.2912774503284351E-4</v>
      </c>
      <c r="E1242" s="32">
        <f t="shared" si="174"/>
        <v>522591</v>
      </c>
      <c r="F1242" s="10">
        <f t="shared" si="175"/>
        <v>987421</v>
      </c>
      <c r="G1242" s="10">
        <f t="shared" si="176"/>
        <v>130226</v>
      </c>
      <c r="H1242" s="9">
        <f t="shared" si="177"/>
        <v>5680</v>
      </c>
      <c r="I1242" s="9">
        <f t="shared" si="178"/>
        <v>23063</v>
      </c>
      <c r="J1242" s="9">
        <f t="shared" si="179"/>
        <v>28743</v>
      </c>
      <c r="K1242" s="9">
        <f t="shared" si="172"/>
        <v>-199301</v>
      </c>
      <c r="L1242" s="9">
        <f t="shared" si="173"/>
        <v>39115</v>
      </c>
    </row>
    <row r="1243" spans="1:12" x14ac:dyDescent="0.3">
      <c r="A1243" s="29" t="s">
        <v>2490</v>
      </c>
      <c r="B1243" s="5" t="s">
        <v>2491</v>
      </c>
      <c r="C1243" s="9">
        <v>5196.84</v>
      </c>
      <c r="D1243" s="8">
        <f t="shared" si="171"/>
        <v>8.715115581794734E-6</v>
      </c>
      <c r="E1243" s="32">
        <f t="shared" si="174"/>
        <v>35271</v>
      </c>
      <c r="F1243" s="10">
        <f t="shared" si="175"/>
        <v>66643</v>
      </c>
      <c r="G1243" s="10">
        <f t="shared" si="176"/>
        <v>8789</v>
      </c>
      <c r="H1243" s="9">
        <f t="shared" si="177"/>
        <v>383</v>
      </c>
      <c r="I1243" s="9">
        <f t="shared" si="178"/>
        <v>1557</v>
      </c>
      <c r="J1243" s="9">
        <f t="shared" si="179"/>
        <v>1940</v>
      </c>
      <c r="K1243" s="9">
        <f t="shared" si="172"/>
        <v>-13451</v>
      </c>
      <c r="L1243" s="9">
        <f t="shared" si="173"/>
        <v>2640</v>
      </c>
    </row>
    <row r="1244" spans="1:12" x14ac:dyDescent="0.3">
      <c r="A1244" s="29" t="s">
        <v>2492</v>
      </c>
      <c r="B1244" s="5" t="s">
        <v>2493</v>
      </c>
      <c r="C1244" s="9">
        <v>13346.45</v>
      </c>
      <c r="D1244" s="8">
        <f t="shared" si="171"/>
        <v>2.2382034920575644E-5</v>
      </c>
      <c r="E1244" s="32">
        <f t="shared" si="174"/>
        <v>90582</v>
      </c>
      <c r="F1244" s="10">
        <f t="shared" si="175"/>
        <v>171152</v>
      </c>
      <c r="G1244" s="10">
        <f t="shared" si="176"/>
        <v>22572</v>
      </c>
      <c r="H1244" s="9">
        <f t="shared" si="177"/>
        <v>984</v>
      </c>
      <c r="I1244" s="9">
        <f t="shared" si="178"/>
        <v>3998</v>
      </c>
      <c r="J1244" s="9">
        <f t="shared" si="179"/>
        <v>4982</v>
      </c>
      <c r="K1244" s="9">
        <f t="shared" si="172"/>
        <v>-34545</v>
      </c>
      <c r="L1244" s="9">
        <f t="shared" si="173"/>
        <v>6780</v>
      </c>
    </row>
    <row r="1245" spans="1:12" x14ac:dyDescent="0.3">
      <c r="A1245" s="29" t="s">
        <v>2494</v>
      </c>
      <c r="B1245" s="5" t="s">
        <v>2495</v>
      </c>
      <c r="C1245" s="9">
        <v>267.92</v>
      </c>
      <c r="D1245" s="8">
        <f t="shared" si="171"/>
        <v>4.4930260825317795E-7</v>
      </c>
      <c r="E1245" s="32">
        <f t="shared" si="174"/>
        <v>1818</v>
      </c>
      <c r="F1245" s="10">
        <f t="shared" si="175"/>
        <v>3436</v>
      </c>
      <c r="G1245" s="10">
        <f t="shared" si="176"/>
        <v>453</v>
      </c>
      <c r="H1245" s="9">
        <f t="shared" si="177"/>
        <v>20</v>
      </c>
      <c r="I1245" s="9">
        <f t="shared" si="178"/>
        <v>80</v>
      </c>
      <c r="J1245" s="9">
        <f t="shared" si="179"/>
        <v>100</v>
      </c>
      <c r="K1245" s="9">
        <f t="shared" si="172"/>
        <v>-693</v>
      </c>
      <c r="L1245" s="9">
        <f t="shared" si="173"/>
        <v>136</v>
      </c>
    </row>
    <row r="1246" spans="1:12" x14ac:dyDescent="0.3">
      <c r="A1246" s="29" t="s">
        <v>2496</v>
      </c>
      <c r="B1246" s="5" t="s">
        <v>2497</v>
      </c>
      <c r="C1246" s="9">
        <v>19925.650000000001</v>
      </c>
      <c r="D1246" s="8">
        <f t="shared" si="171"/>
        <v>3.3415372186249388E-5</v>
      </c>
      <c r="E1246" s="32">
        <f t="shared" si="174"/>
        <v>135235</v>
      </c>
      <c r="F1246" s="10">
        <f t="shared" si="175"/>
        <v>255522</v>
      </c>
      <c r="G1246" s="10">
        <f t="shared" si="176"/>
        <v>33700</v>
      </c>
      <c r="H1246" s="9">
        <f t="shared" si="177"/>
        <v>1470</v>
      </c>
      <c r="I1246" s="9">
        <f t="shared" si="178"/>
        <v>5968</v>
      </c>
      <c r="J1246" s="9">
        <f t="shared" si="179"/>
        <v>7438</v>
      </c>
      <c r="K1246" s="9">
        <f t="shared" si="172"/>
        <v>-51575</v>
      </c>
      <c r="L1246" s="9">
        <f t="shared" si="173"/>
        <v>10122</v>
      </c>
    </row>
    <row r="1247" spans="1:12" x14ac:dyDescent="0.3">
      <c r="A1247" s="29" t="s">
        <v>2498</v>
      </c>
      <c r="B1247" s="5" t="s">
        <v>2499</v>
      </c>
      <c r="C1247" s="9">
        <v>26965.64</v>
      </c>
      <c r="D1247" s="8">
        <f t="shared" si="171"/>
        <v>4.5221455603225678E-5</v>
      </c>
      <c r="E1247" s="32">
        <f t="shared" si="174"/>
        <v>183015</v>
      </c>
      <c r="F1247" s="10">
        <f t="shared" si="175"/>
        <v>345802</v>
      </c>
      <c r="G1247" s="10">
        <f t="shared" si="176"/>
        <v>45606</v>
      </c>
      <c r="H1247" s="9">
        <f t="shared" si="177"/>
        <v>1989</v>
      </c>
      <c r="I1247" s="9">
        <f t="shared" si="178"/>
        <v>8077</v>
      </c>
      <c r="J1247" s="9">
        <f t="shared" si="179"/>
        <v>10066</v>
      </c>
      <c r="K1247" s="9">
        <f t="shared" si="172"/>
        <v>-69797</v>
      </c>
      <c r="L1247" s="9">
        <f t="shared" si="173"/>
        <v>13698</v>
      </c>
    </row>
    <row r="1248" spans="1:12" x14ac:dyDescent="0.3">
      <c r="A1248" s="29" t="s">
        <v>2500</v>
      </c>
      <c r="B1248" s="5" t="s">
        <v>2501</v>
      </c>
      <c r="C1248" s="9">
        <v>143335.1</v>
      </c>
      <c r="D1248" s="8">
        <f t="shared" si="171"/>
        <v>2.403733737094285E-4</v>
      </c>
      <c r="E1248" s="32">
        <f t="shared" si="174"/>
        <v>972812</v>
      </c>
      <c r="F1248" s="10">
        <f t="shared" si="175"/>
        <v>1838100</v>
      </c>
      <c r="G1248" s="10">
        <f t="shared" si="176"/>
        <v>242418</v>
      </c>
      <c r="H1248" s="9">
        <f t="shared" si="177"/>
        <v>10573</v>
      </c>
      <c r="I1248" s="9">
        <f t="shared" si="178"/>
        <v>42932</v>
      </c>
      <c r="J1248" s="9">
        <f t="shared" si="179"/>
        <v>53505</v>
      </c>
      <c r="K1248" s="9">
        <f t="shared" si="172"/>
        <v>-371002</v>
      </c>
      <c r="L1248" s="9">
        <f t="shared" si="173"/>
        <v>72812</v>
      </c>
    </row>
    <row r="1249" spans="1:12" x14ac:dyDescent="0.3">
      <c r="A1249" s="29" t="s">
        <v>2502</v>
      </c>
      <c r="B1249" s="5" t="s">
        <v>2503</v>
      </c>
      <c r="C1249" s="9">
        <v>34088.379999999997</v>
      </c>
      <c r="D1249" s="8">
        <f t="shared" si="171"/>
        <v>5.716631100748531E-5</v>
      </c>
      <c r="E1249" s="32">
        <f t="shared" si="174"/>
        <v>231357</v>
      </c>
      <c r="F1249" s="10">
        <f t="shared" si="175"/>
        <v>437142</v>
      </c>
      <c r="G1249" s="10">
        <f t="shared" si="176"/>
        <v>57653</v>
      </c>
      <c r="H1249" s="9">
        <f t="shared" si="177"/>
        <v>2514</v>
      </c>
      <c r="I1249" s="9">
        <f t="shared" si="178"/>
        <v>10210</v>
      </c>
      <c r="J1249" s="9">
        <f t="shared" si="179"/>
        <v>12724</v>
      </c>
      <c r="K1249" s="9">
        <f t="shared" si="172"/>
        <v>-88233</v>
      </c>
      <c r="L1249" s="9">
        <f t="shared" si="173"/>
        <v>17316</v>
      </c>
    </row>
    <row r="1250" spans="1:12" x14ac:dyDescent="0.3">
      <c r="A1250" s="29" t="s">
        <v>2504</v>
      </c>
      <c r="B1250" s="5" t="s">
        <v>2505</v>
      </c>
      <c r="C1250" s="9">
        <v>11479525.57</v>
      </c>
      <c r="D1250" s="8">
        <f t="shared" si="171"/>
        <v>1.9251197298111561E-2</v>
      </c>
      <c r="E1250" s="32">
        <f>ROUND(D1250*$E$7,0)</f>
        <v>77911237</v>
      </c>
      <c r="F1250" s="10">
        <f>+ROUND(D1250*$F$7,0)+1</f>
        <v>147211095</v>
      </c>
      <c r="G1250" s="10">
        <f>+ROUND(D1250*$G$7,0)-2</f>
        <v>19414976</v>
      </c>
      <c r="H1250" s="9">
        <f>ROUND(D1250*$H$7,0)-2</f>
        <v>846742</v>
      </c>
      <c r="I1250" s="9">
        <f>ROUND(D1250*$I$7,0)-4</f>
        <v>3438395</v>
      </c>
      <c r="J1250" s="9">
        <f t="shared" si="179"/>
        <v>4285137</v>
      </c>
      <c r="K1250" s="9">
        <f t="shared" si="172"/>
        <v>-29713103</v>
      </c>
      <c r="L1250" s="9">
        <f>ROUND(D1250*$L$7,0)+1</f>
        <v>5831460</v>
      </c>
    </row>
    <row r="1251" spans="1:12" x14ac:dyDescent="0.3">
      <c r="A1251" s="29" t="s">
        <v>2506</v>
      </c>
      <c r="B1251" s="5" t="s">
        <v>2507</v>
      </c>
      <c r="C1251" s="9">
        <v>1339073.03</v>
      </c>
      <c r="D1251" s="8">
        <f t="shared" si="171"/>
        <v>2.2456293110648179E-3</v>
      </c>
      <c r="E1251" s="32">
        <f t="shared" si="174"/>
        <v>9088253</v>
      </c>
      <c r="F1251" s="10">
        <f t="shared" si="175"/>
        <v>17171999</v>
      </c>
      <c r="G1251" s="10">
        <f t="shared" si="176"/>
        <v>2264734</v>
      </c>
      <c r="H1251" s="9">
        <f t="shared" si="177"/>
        <v>98772</v>
      </c>
      <c r="I1251" s="9">
        <f t="shared" si="178"/>
        <v>401085</v>
      </c>
      <c r="J1251" s="9">
        <f t="shared" si="179"/>
        <v>499857</v>
      </c>
      <c r="K1251" s="9">
        <f t="shared" si="172"/>
        <v>-3465998</v>
      </c>
      <c r="L1251" s="9">
        <f t="shared" ref="L1251:L1314" si="180">ROUND(D1251*$L$7,0)</f>
        <v>680233</v>
      </c>
    </row>
    <row r="1252" spans="1:12" x14ac:dyDescent="0.3">
      <c r="A1252" s="29" t="s">
        <v>2508</v>
      </c>
      <c r="B1252" s="5" t="s">
        <v>2509</v>
      </c>
      <c r="C1252" s="9">
        <v>295421.31</v>
      </c>
      <c r="D1252" s="8">
        <f t="shared" si="171"/>
        <v>4.9542238398242249E-4</v>
      </c>
      <c r="E1252" s="32">
        <f t="shared" si="174"/>
        <v>2005017</v>
      </c>
      <c r="F1252" s="10">
        <f t="shared" si="175"/>
        <v>3788423</v>
      </c>
      <c r="G1252" s="10">
        <f t="shared" si="176"/>
        <v>499637</v>
      </c>
      <c r="H1252" s="9">
        <f t="shared" si="177"/>
        <v>21791</v>
      </c>
      <c r="I1252" s="9">
        <f t="shared" si="178"/>
        <v>88486</v>
      </c>
      <c r="J1252" s="9">
        <f t="shared" si="179"/>
        <v>110277</v>
      </c>
      <c r="K1252" s="9">
        <f t="shared" si="172"/>
        <v>-764656</v>
      </c>
      <c r="L1252" s="9">
        <f t="shared" si="180"/>
        <v>150070</v>
      </c>
    </row>
    <row r="1253" spans="1:12" x14ac:dyDescent="0.3">
      <c r="A1253" s="29" t="s">
        <v>2510</v>
      </c>
      <c r="B1253" s="5" t="s">
        <v>2511</v>
      </c>
      <c r="C1253" s="9">
        <v>771218.92</v>
      </c>
      <c r="D1253" s="8">
        <f t="shared" si="171"/>
        <v>1.2933363402888884E-3</v>
      </c>
      <c r="E1253" s="32">
        <f t="shared" si="174"/>
        <v>5234242</v>
      </c>
      <c r="F1253" s="10">
        <f t="shared" si="175"/>
        <v>9889954</v>
      </c>
      <c r="G1253" s="10">
        <f t="shared" si="176"/>
        <v>1304339</v>
      </c>
      <c r="H1253" s="9">
        <f t="shared" si="177"/>
        <v>56886</v>
      </c>
      <c r="I1253" s="9">
        <f t="shared" si="178"/>
        <v>230999</v>
      </c>
      <c r="J1253" s="9">
        <f t="shared" si="179"/>
        <v>287885</v>
      </c>
      <c r="K1253" s="9">
        <f t="shared" si="172"/>
        <v>-1996189</v>
      </c>
      <c r="L1253" s="9">
        <f t="shared" si="180"/>
        <v>391770</v>
      </c>
    </row>
    <row r="1254" spans="1:12" x14ac:dyDescent="0.3">
      <c r="A1254" s="29" t="s">
        <v>2512</v>
      </c>
      <c r="B1254" s="5" t="s">
        <v>2513</v>
      </c>
      <c r="C1254" s="9">
        <v>3109637.43</v>
      </c>
      <c r="D1254" s="8">
        <f t="shared" si="171"/>
        <v>5.2148708869091858E-3</v>
      </c>
      <c r="E1254" s="32">
        <f t="shared" si="174"/>
        <v>21105027</v>
      </c>
      <c r="F1254" s="10">
        <f t="shared" si="175"/>
        <v>39877356</v>
      </c>
      <c r="G1254" s="10">
        <f t="shared" si="176"/>
        <v>5259237</v>
      </c>
      <c r="H1254" s="9">
        <f t="shared" si="177"/>
        <v>229371</v>
      </c>
      <c r="I1254" s="9">
        <f t="shared" si="178"/>
        <v>931413</v>
      </c>
      <c r="J1254" s="9">
        <f t="shared" si="179"/>
        <v>1160784</v>
      </c>
      <c r="K1254" s="9">
        <f t="shared" si="172"/>
        <v>-8048850</v>
      </c>
      <c r="L1254" s="9">
        <f t="shared" si="180"/>
        <v>1579658</v>
      </c>
    </row>
    <row r="1255" spans="1:12" x14ac:dyDescent="0.3">
      <c r="A1255" s="29" t="s">
        <v>2514</v>
      </c>
      <c r="B1255" s="5" t="s">
        <v>2515</v>
      </c>
      <c r="C1255" s="9">
        <v>261130.45</v>
      </c>
      <c r="D1255" s="8">
        <f t="shared" si="171"/>
        <v>4.379165134343314E-4</v>
      </c>
      <c r="E1255" s="32">
        <f t="shared" si="174"/>
        <v>1772285</v>
      </c>
      <c r="F1255" s="10">
        <f t="shared" si="175"/>
        <v>3348684</v>
      </c>
      <c r="G1255" s="10">
        <f t="shared" si="176"/>
        <v>441642</v>
      </c>
      <c r="H1255" s="9">
        <f t="shared" si="177"/>
        <v>19261</v>
      </c>
      <c r="I1255" s="9">
        <f t="shared" si="178"/>
        <v>78215</v>
      </c>
      <c r="J1255" s="9">
        <f t="shared" si="179"/>
        <v>97476</v>
      </c>
      <c r="K1255" s="9">
        <f t="shared" si="172"/>
        <v>-675899</v>
      </c>
      <c r="L1255" s="9">
        <f t="shared" si="180"/>
        <v>132651</v>
      </c>
    </row>
    <row r="1256" spans="1:12" x14ac:dyDescent="0.3">
      <c r="A1256" s="29" t="s">
        <v>2516</v>
      </c>
      <c r="B1256" s="5" t="s">
        <v>2517</v>
      </c>
      <c r="C1256" s="9">
        <v>4028693.22</v>
      </c>
      <c r="D1256" s="8">
        <f t="shared" si="171"/>
        <v>6.7561300821062037E-3</v>
      </c>
      <c r="E1256" s="32">
        <f t="shared" si="174"/>
        <v>27342634</v>
      </c>
      <c r="F1256" s="10">
        <f t="shared" si="175"/>
        <v>51663140</v>
      </c>
      <c r="G1256" s="10">
        <f t="shared" si="176"/>
        <v>6813608</v>
      </c>
      <c r="H1256" s="9">
        <f t="shared" si="177"/>
        <v>297161</v>
      </c>
      <c r="I1256" s="9">
        <f t="shared" si="178"/>
        <v>1206692</v>
      </c>
      <c r="J1256" s="9">
        <f t="shared" si="179"/>
        <v>1503853</v>
      </c>
      <c r="K1256" s="9">
        <f t="shared" si="172"/>
        <v>-10427694</v>
      </c>
      <c r="L1256" s="9">
        <f t="shared" si="180"/>
        <v>2046527</v>
      </c>
    </row>
    <row r="1257" spans="1:12" x14ac:dyDescent="0.3">
      <c r="A1257" s="29" t="s">
        <v>2518</v>
      </c>
      <c r="B1257" s="5" t="s">
        <v>2519</v>
      </c>
      <c r="C1257" s="9">
        <v>768781.5</v>
      </c>
      <c r="D1257" s="8">
        <f t="shared" si="171"/>
        <v>1.2892487799596539E-3</v>
      </c>
      <c r="E1257" s="32">
        <f t="shared" si="174"/>
        <v>5217700</v>
      </c>
      <c r="F1257" s="10">
        <f t="shared" si="175"/>
        <v>9858697</v>
      </c>
      <c r="G1257" s="10">
        <f t="shared" si="176"/>
        <v>1300217</v>
      </c>
      <c r="H1257" s="9">
        <f t="shared" si="177"/>
        <v>56706</v>
      </c>
      <c r="I1257" s="9">
        <f t="shared" si="178"/>
        <v>230269</v>
      </c>
      <c r="J1257" s="9">
        <f t="shared" si="179"/>
        <v>286975</v>
      </c>
      <c r="K1257" s="9">
        <f t="shared" si="172"/>
        <v>-1989880</v>
      </c>
      <c r="L1257" s="9">
        <f t="shared" si="180"/>
        <v>390532</v>
      </c>
    </row>
    <row r="1258" spans="1:12" x14ac:dyDescent="0.3">
      <c r="A1258" s="29" t="s">
        <v>2520</v>
      </c>
      <c r="B1258" s="5" t="s">
        <v>2521</v>
      </c>
      <c r="C1258" s="9">
        <v>199965.01</v>
      </c>
      <c r="D1258" s="8">
        <f t="shared" si="171"/>
        <v>3.3534189516412665E-4</v>
      </c>
      <c r="E1258" s="32">
        <f t="shared" si="174"/>
        <v>1357157</v>
      </c>
      <c r="F1258" s="10">
        <f t="shared" si="175"/>
        <v>2564310</v>
      </c>
      <c r="G1258" s="10">
        <f t="shared" si="176"/>
        <v>338195</v>
      </c>
      <c r="H1258" s="9">
        <f t="shared" si="177"/>
        <v>14750</v>
      </c>
      <c r="I1258" s="9">
        <f t="shared" si="178"/>
        <v>59894</v>
      </c>
      <c r="J1258" s="9">
        <f t="shared" si="179"/>
        <v>74644</v>
      </c>
      <c r="K1258" s="9">
        <f t="shared" si="172"/>
        <v>-517581</v>
      </c>
      <c r="L1258" s="9">
        <f t="shared" si="180"/>
        <v>101580</v>
      </c>
    </row>
    <row r="1259" spans="1:12" x14ac:dyDescent="0.3">
      <c r="A1259" s="29" t="s">
        <v>2522</v>
      </c>
      <c r="B1259" s="5" t="s">
        <v>2523</v>
      </c>
      <c r="C1259" s="9">
        <v>366487.95</v>
      </c>
      <c r="D1259" s="8">
        <f t="shared" si="171"/>
        <v>6.1460134304404401E-4</v>
      </c>
      <c r="E1259" s="32">
        <f t="shared" si="174"/>
        <v>2487344</v>
      </c>
      <c r="F1259" s="10">
        <f t="shared" si="175"/>
        <v>4699767</v>
      </c>
      <c r="G1259" s="10">
        <f t="shared" si="176"/>
        <v>619830</v>
      </c>
      <c r="H1259" s="9">
        <f t="shared" si="177"/>
        <v>27033</v>
      </c>
      <c r="I1259" s="9">
        <f t="shared" si="178"/>
        <v>109772</v>
      </c>
      <c r="J1259" s="9">
        <f t="shared" si="179"/>
        <v>136805</v>
      </c>
      <c r="K1259" s="9">
        <f t="shared" si="172"/>
        <v>-948601</v>
      </c>
      <c r="L1259" s="9">
        <f t="shared" si="180"/>
        <v>186171</v>
      </c>
    </row>
    <row r="1260" spans="1:12" x14ac:dyDescent="0.3">
      <c r="A1260" s="29" t="s">
        <v>2524</v>
      </c>
      <c r="B1260" s="5" t="s">
        <v>2525</v>
      </c>
      <c r="C1260" s="9">
        <v>367792.6</v>
      </c>
      <c r="D1260" s="8">
        <f t="shared" si="171"/>
        <v>6.1678924483509162E-4</v>
      </c>
      <c r="E1260" s="32">
        <f t="shared" si="174"/>
        <v>2496199</v>
      </c>
      <c r="F1260" s="10">
        <f t="shared" si="175"/>
        <v>4716497</v>
      </c>
      <c r="G1260" s="10">
        <f t="shared" si="176"/>
        <v>622037</v>
      </c>
      <c r="H1260" s="9">
        <f t="shared" si="177"/>
        <v>27129</v>
      </c>
      <c r="I1260" s="9">
        <f t="shared" si="178"/>
        <v>110163</v>
      </c>
      <c r="J1260" s="9">
        <f t="shared" si="179"/>
        <v>137292</v>
      </c>
      <c r="K1260" s="9">
        <f t="shared" si="172"/>
        <v>-951978</v>
      </c>
      <c r="L1260" s="9">
        <f t="shared" si="180"/>
        <v>186834</v>
      </c>
    </row>
    <row r="1261" spans="1:12" x14ac:dyDescent="0.3">
      <c r="A1261" s="29" t="s">
        <v>2526</v>
      </c>
      <c r="B1261" s="5" t="s">
        <v>2527</v>
      </c>
      <c r="C1261" s="9">
        <v>1515007.61</v>
      </c>
      <c r="D1261" s="8">
        <f t="shared" si="171"/>
        <v>2.5406721062123522E-3</v>
      </c>
      <c r="E1261" s="32">
        <f t="shared" si="174"/>
        <v>10282317</v>
      </c>
      <c r="F1261" s="10">
        <f t="shared" si="175"/>
        <v>19428148</v>
      </c>
      <c r="G1261" s="10">
        <f t="shared" si="176"/>
        <v>2562287</v>
      </c>
      <c r="H1261" s="9">
        <f t="shared" si="177"/>
        <v>111749</v>
      </c>
      <c r="I1261" s="9">
        <f t="shared" si="178"/>
        <v>453782</v>
      </c>
      <c r="J1261" s="9">
        <f t="shared" si="179"/>
        <v>565531</v>
      </c>
      <c r="K1261" s="9">
        <f t="shared" si="172"/>
        <v>-3921380</v>
      </c>
      <c r="L1261" s="9">
        <f t="shared" si="180"/>
        <v>769605</v>
      </c>
    </row>
    <row r="1262" spans="1:12" x14ac:dyDescent="0.3">
      <c r="A1262" s="29" t="s">
        <v>2528</v>
      </c>
      <c r="B1262" s="5" t="s">
        <v>2529</v>
      </c>
      <c r="C1262" s="9">
        <v>2637574.4</v>
      </c>
      <c r="D1262" s="8">
        <f t="shared" si="171"/>
        <v>4.4232198319715237E-3</v>
      </c>
      <c r="E1262" s="32">
        <f t="shared" si="174"/>
        <v>17901148</v>
      </c>
      <c r="F1262" s="10">
        <f t="shared" si="175"/>
        <v>33823716</v>
      </c>
      <c r="G1262" s="10">
        <f t="shared" si="176"/>
        <v>4460851</v>
      </c>
      <c r="H1262" s="9">
        <f t="shared" si="177"/>
        <v>194551</v>
      </c>
      <c r="I1262" s="9">
        <f t="shared" si="178"/>
        <v>790018</v>
      </c>
      <c r="J1262" s="9">
        <f t="shared" si="179"/>
        <v>984569</v>
      </c>
      <c r="K1262" s="9">
        <f t="shared" si="172"/>
        <v>-6826982</v>
      </c>
      <c r="L1262" s="9">
        <f t="shared" si="180"/>
        <v>1339856</v>
      </c>
    </row>
    <row r="1263" spans="1:12" x14ac:dyDescent="0.3">
      <c r="A1263" s="29" t="s">
        <v>2530</v>
      </c>
      <c r="B1263" s="5" t="s">
        <v>2531</v>
      </c>
      <c r="C1263" s="9">
        <v>4266.1499999999996</v>
      </c>
      <c r="D1263" s="8">
        <f t="shared" si="171"/>
        <v>7.154345783066941E-6</v>
      </c>
      <c r="E1263" s="32">
        <f t="shared" si="174"/>
        <v>28954</v>
      </c>
      <c r="F1263" s="10">
        <f t="shared" si="175"/>
        <v>54708</v>
      </c>
      <c r="G1263" s="10">
        <f t="shared" si="176"/>
        <v>7215</v>
      </c>
      <c r="H1263" s="9">
        <f t="shared" si="177"/>
        <v>315</v>
      </c>
      <c r="I1263" s="9">
        <f t="shared" si="178"/>
        <v>1278</v>
      </c>
      <c r="J1263" s="9">
        <f t="shared" si="179"/>
        <v>1593</v>
      </c>
      <c r="K1263" s="9">
        <f t="shared" si="172"/>
        <v>-11042</v>
      </c>
      <c r="L1263" s="9">
        <f t="shared" si="180"/>
        <v>2167</v>
      </c>
    </row>
    <row r="1264" spans="1:12" x14ac:dyDescent="0.3">
      <c r="A1264" s="29" t="s">
        <v>2532</v>
      </c>
      <c r="B1264" s="5" t="s">
        <v>2533</v>
      </c>
      <c r="C1264" s="9">
        <v>165871.92000000001</v>
      </c>
      <c r="D1264" s="8">
        <f t="shared" si="171"/>
        <v>2.7816768547313551E-4</v>
      </c>
      <c r="E1264" s="32">
        <f t="shared" si="174"/>
        <v>1125768</v>
      </c>
      <c r="F1264" s="10">
        <f t="shared" si="175"/>
        <v>2127108</v>
      </c>
      <c r="G1264" s="10">
        <f t="shared" si="176"/>
        <v>280534</v>
      </c>
      <c r="H1264" s="9">
        <f t="shared" si="177"/>
        <v>12235</v>
      </c>
      <c r="I1264" s="9">
        <f t="shared" si="178"/>
        <v>49683</v>
      </c>
      <c r="J1264" s="9">
        <f t="shared" si="179"/>
        <v>61918</v>
      </c>
      <c r="K1264" s="9">
        <f t="shared" si="172"/>
        <v>-429336</v>
      </c>
      <c r="L1264" s="9">
        <f t="shared" si="180"/>
        <v>84261</v>
      </c>
    </row>
    <row r="1265" spans="1:12" x14ac:dyDescent="0.3">
      <c r="A1265" s="29" t="s">
        <v>2534</v>
      </c>
      <c r="B1265" s="5" t="s">
        <v>2535</v>
      </c>
      <c r="C1265" s="9">
        <v>240379.97</v>
      </c>
      <c r="D1265" s="8">
        <f t="shared" si="171"/>
        <v>4.0311789897290483E-4</v>
      </c>
      <c r="E1265" s="32">
        <f t="shared" si="174"/>
        <v>1631453</v>
      </c>
      <c r="F1265" s="10">
        <f t="shared" si="175"/>
        <v>3082584</v>
      </c>
      <c r="G1265" s="10">
        <f t="shared" si="176"/>
        <v>406547</v>
      </c>
      <c r="H1265" s="9">
        <f t="shared" si="177"/>
        <v>17731</v>
      </c>
      <c r="I1265" s="9">
        <f t="shared" si="178"/>
        <v>72000</v>
      </c>
      <c r="J1265" s="9">
        <f t="shared" si="179"/>
        <v>89731</v>
      </c>
      <c r="K1265" s="9">
        <f t="shared" si="172"/>
        <v>-622189</v>
      </c>
      <c r="L1265" s="9">
        <f t="shared" si="180"/>
        <v>122110</v>
      </c>
    </row>
    <row r="1266" spans="1:12" x14ac:dyDescent="0.3">
      <c r="A1266" s="29" t="s">
        <v>2536</v>
      </c>
      <c r="B1266" s="5" t="s">
        <v>2537</v>
      </c>
      <c r="C1266" s="9">
        <v>17073.46</v>
      </c>
      <c r="D1266" s="8">
        <f t="shared" si="171"/>
        <v>2.8632241377673569E-5</v>
      </c>
      <c r="E1266" s="32">
        <f t="shared" si="174"/>
        <v>115877</v>
      </c>
      <c r="F1266" s="10">
        <f t="shared" si="175"/>
        <v>218947</v>
      </c>
      <c r="G1266" s="10">
        <f t="shared" si="176"/>
        <v>28876</v>
      </c>
      <c r="H1266" s="9">
        <f t="shared" si="177"/>
        <v>1259</v>
      </c>
      <c r="I1266" s="9">
        <f t="shared" si="178"/>
        <v>5114</v>
      </c>
      <c r="J1266" s="9">
        <f t="shared" si="179"/>
        <v>6373</v>
      </c>
      <c r="K1266" s="9">
        <f t="shared" si="172"/>
        <v>-44192</v>
      </c>
      <c r="L1266" s="9">
        <f t="shared" si="180"/>
        <v>8673</v>
      </c>
    </row>
    <row r="1267" spans="1:12" x14ac:dyDescent="0.3">
      <c r="A1267" s="29" t="s">
        <v>2538</v>
      </c>
      <c r="B1267" s="5" t="s">
        <v>2539</v>
      </c>
      <c r="C1267" s="9">
        <v>9670.36</v>
      </c>
      <c r="D1267" s="8">
        <f t="shared" si="171"/>
        <v>1.6217221449489406E-5</v>
      </c>
      <c r="E1267" s="32">
        <f t="shared" si="174"/>
        <v>65632</v>
      </c>
      <c r="F1267" s="10">
        <f t="shared" si="175"/>
        <v>124011</v>
      </c>
      <c r="G1267" s="10">
        <f t="shared" si="176"/>
        <v>16355</v>
      </c>
      <c r="H1267" s="9">
        <f t="shared" si="177"/>
        <v>713</v>
      </c>
      <c r="I1267" s="9">
        <f t="shared" si="178"/>
        <v>2897</v>
      </c>
      <c r="J1267" s="9">
        <f t="shared" si="179"/>
        <v>3610</v>
      </c>
      <c r="K1267" s="9">
        <f t="shared" si="172"/>
        <v>-25030</v>
      </c>
      <c r="L1267" s="9">
        <f t="shared" si="180"/>
        <v>4912</v>
      </c>
    </row>
    <row r="1268" spans="1:12" x14ac:dyDescent="0.3">
      <c r="A1268" s="29" t="s">
        <v>2540</v>
      </c>
      <c r="B1268" s="5" t="s">
        <v>2541</v>
      </c>
      <c r="C1268" s="9">
        <v>16292.24</v>
      </c>
      <c r="D1268" s="8">
        <f t="shared" si="171"/>
        <v>2.7322133197546861E-5</v>
      </c>
      <c r="E1268" s="32">
        <f t="shared" si="174"/>
        <v>110575</v>
      </c>
      <c r="F1268" s="10">
        <f t="shared" si="175"/>
        <v>208928</v>
      </c>
      <c r="G1268" s="10">
        <f t="shared" si="176"/>
        <v>27555</v>
      </c>
      <c r="H1268" s="9">
        <f t="shared" si="177"/>
        <v>1202</v>
      </c>
      <c r="I1268" s="9">
        <f t="shared" si="178"/>
        <v>4880</v>
      </c>
      <c r="J1268" s="9">
        <f t="shared" si="179"/>
        <v>6082</v>
      </c>
      <c r="K1268" s="9">
        <f t="shared" si="172"/>
        <v>-42170</v>
      </c>
      <c r="L1268" s="9">
        <f t="shared" si="180"/>
        <v>8276</v>
      </c>
    </row>
    <row r="1269" spans="1:12" x14ac:dyDescent="0.3">
      <c r="A1269" s="29" t="s">
        <v>2542</v>
      </c>
      <c r="B1269" s="5" t="s">
        <v>2543</v>
      </c>
      <c r="C1269" s="9">
        <v>21353.08</v>
      </c>
      <c r="D1269" s="8">
        <f t="shared" si="171"/>
        <v>3.5809176389365369E-5</v>
      </c>
      <c r="E1269" s="32">
        <f t="shared" si="174"/>
        <v>144923</v>
      </c>
      <c r="F1269" s="10">
        <f t="shared" si="175"/>
        <v>273828</v>
      </c>
      <c r="G1269" s="10">
        <f t="shared" si="176"/>
        <v>36114</v>
      </c>
      <c r="H1269" s="9">
        <f t="shared" si="177"/>
        <v>1575</v>
      </c>
      <c r="I1269" s="9">
        <f t="shared" si="178"/>
        <v>6396</v>
      </c>
      <c r="J1269" s="9">
        <f t="shared" si="179"/>
        <v>7971</v>
      </c>
      <c r="K1269" s="9">
        <f t="shared" si="172"/>
        <v>-55269</v>
      </c>
      <c r="L1269" s="9">
        <f t="shared" si="180"/>
        <v>10847</v>
      </c>
    </row>
    <row r="1270" spans="1:12" x14ac:dyDescent="0.3">
      <c r="A1270" s="29" t="s">
        <v>2544</v>
      </c>
      <c r="B1270" s="5" t="s">
        <v>2545</v>
      </c>
      <c r="C1270" s="9">
        <v>14820.68</v>
      </c>
      <c r="D1270" s="8">
        <f t="shared" si="171"/>
        <v>2.4854322857889328E-5</v>
      </c>
      <c r="E1270" s="32">
        <f t="shared" si="174"/>
        <v>100588</v>
      </c>
      <c r="F1270" s="10">
        <f t="shared" si="175"/>
        <v>190057</v>
      </c>
      <c r="G1270" s="10">
        <f t="shared" si="176"/>
        <v>25066</v>
      </c>
      <c r="H1270" s="9">
        <f t="shared" si="177"/>
        <v>1093</v>
      </c>
      <c r="I1270" s="9">
        <f t="shared" si="178"/>
        <v>4439</v>
      </c>
      <c r="J1270" s="9">
        <f t="shared" si="179"/>
        <v>5532</v>
      </c>
      <c r="K1270" s="9">
        <f t="shared" si="172"/>
        <v>-38361</v>
      </c>
      <c r="L1270" s="9">
        <f t="shared" si="180"/>
        <v>7529</v>
      </c>
    </row>
    <row r="1271" spans="1:12" x14ac:dyDescent="0.3">
      <c r="A1271" s="29" t="s">
        <v>2546</v>
      </c>
      <c r="B1271" s="5" t="s">
        <v>2547</v>
      </c>
      <c r="C1271" s="9">
        <v>24634.84</v>
      </c>
      <c r="D1271" s="8">
        <f t="shared" si="171"/>
        <v>4.1312697319721253E-5</v>
      </c>
      <c r="E1271" s="32">
        <f t="shared" si="174"/>
        <v>167196</v>
      </c>
      <c r="F1271" s="10">
        <f t="shared" si="175"/>
        <v>315912</v>
      </c>
      <c r="G1271" s="10">
        <f t="shared" si="176"/>
        <v>41664</v>
      </c>
      <c r="H1271" s="9">
        <f t="shared" si="177"/>
        <v>1817</v>
      </c>
      <c r="I1271" s="9">
        <f t="shared" si="178"/>
        <v>7379</v>
      </c>
      <c r="J1271" s="9">
        <f t="shared" si="179"/>
        <v>9196</v>
      </c>
      <c r="K1271" s="9">
        <f t="shared" si="172"/>
        <v>-63764</v>
      </c>
      <c r="L1271" s="9">
        <f t="shared" si="180"/>
        <v>12514</v>
      </c>
    </row>
    <row r="1272" spans="1:12" x14ac:dyDescent="0.3">
      <c r="A1272" s="29" t="s">
        <v>2548</v>
      </c>
      <c r="B1272" s="5" t="s">
        <v>2549</v>
      </c>
      <c r="C1272" s="9">
        <v>5657.57</v>
      </c>
      <c r="D1272" s="8">
        <f t="shared" si="171"/>
        <v>9.4877611129252458E-6</v>
      </c>
      <c r="E1272" s="32">
        <f t="shared" si="174"/>
        <v>38398</v>
      </c>
      <c r="F1272" s="10">
        <f t="shared" si="175"/>
        <v>72552</v>
      </c>
      <c r="G1272" s="10">
        <f t="shared" si="176"/>
        <v>9568</v>
      </c>
      <c r="H1272" s="9">
        <f t="shared" si="177"/>
        <v>417</v>
      </c>
      <c r="I1272" s="9">
        <f t="shared" si="178"/>
        <v>1695</v>
      </c>
      <c r="J1272" s="9">
        <f t="shared" si="179"/>
        <v>2112</v>
      </c>
      <c r="K1272" s="9">
        <f t="shared" si="172"/>
        <v>-14644</v>
      </c>
      <c r="L1272" s="9">
        <f t="shared" si="180"/>
        <v>2874</v>
      </c>
    </row>
    <row r="1273" spans="1:12" x14ac:dyDescent="0.3">
      <c r="A1273" s="29" t="s">
        <v>2550</v>
      </c>
      <c r="B1273" s="5" t="s">
        <v>2551</v>
      </c>
      <c r="C1273" s="9">
        <v>1714.92</v>
      </c>
      <c r="D1273" s="8">
        <f t="shared" si="171"/>
        <v>2.8759257574855926E-6</v>
      </c>
      <c r="E1273" s="32">
        <f t="shared" si="174"/>
        <v>11639</v>
      </c>
      <c r="F1273" s="10">
        <f t="shared" si="175"/>
        <v>21992</v>
      </c>
      <c r="G1273" s="10">
        <f t="shared" si="176"/>
        <v>2900</v>
      </c>
      <c r="H1273" s="9">
        <f t="shared" si="177"/>
        <v>126</v>
      </c>
      <c r="I1273" s="9">
        <f t="shared" si="178"/>
        <v>514</v>
      </c>
      <c r="J1273" s="9">
        <f t="shared" si="179"/>
        <v>640</v>
      </c>
      <c r="K1273" s="9">
        <f t="shared" si="172"/>
        <v>-4439</v>
      </c>
      <c r="L1273" s="9">
        <f t="shared" si="180"/>
        <v>871</v>
      </c>
    </row>
    <row r="1274" spans="1:12" x14ac:dyDescent="0.3">
      <c r="A1274" s="29" t="s">
        <v>2552</v>
      </c>
      <c r="B1274" s="5" t="s">
        <v>2553</v>
      </c>
      <c r="C1274" s="9">
        <v>89.32</v>
      </c>
      <c r="D1274" s="8">
        <f t="shared" si="171"/>
        <v>1.4978989612262558E-7</v>
      </c>
      <c r="E1274" s="32">
        <f t="shared" si="174"/>
        <v>606</v>
      </c>
      <c r="F1274" s="10">
        <f t="shared" si="175"/>
        <v>1145</v>
      </c>
      <c r="G1274" s="10">
        <f t="shared" si="176"/>
        <v>151</v>
      </c>
      <c r="H1274" s="9">
        <f t="shared" si="177"/>
        <v>7</v>
      </c>
      <c r="I1274" s="9">
        <f t="shared" si="178"/>
        <v>27</v>
      </c>
      <c r="J1274" s="9">
        <f t="shared" si="179"/>
        <v>34</v>
      </c>
      <c r="K1274" s="9">
        <f t="shared" si="172"/>
        <v>-231</v>
      </c>
      <c r="L1274" s="9">
        <f t="shared" si="180"/>
        <v>45</v>
      </c>
    </row>
    <row r="1275" spans="1:12" x14ac:dyDescent="0.3">
      <c r="A1275" s="29" t="s">
        <v>2554</v>
      </c>
      <c r="B1275" s="5" t="s">
        <v>2555</v>
      </c>
      <c r="C1275" s="9">
        <v>518.4</v>
      </c>
      <c r="D1275" s="8">
        <f t="shared" si="171"/>
        <v>8.6935828649763892E-7</v>
      </c>
      <c r="E1275" s="32">
        <f t="shared" si="174"/>
        <v>3518</v>
      </c>
      <c r="F1275" s="10">
        <f t="shared" si="175"/>
        <v>6648</v>
      </c>
      <c r="G1275" s="10">
        <f t="shared" si="176"/>
        <v>877</v>
      </c>
      <c r="H1275" s="9">
        <f t="shared" si="177"/>
        <v>38</v>
      </c>
      <c r="I1275" s="9">
        <f t="shared" si="178"/>
        <v>155</v>
      </c>
      <c r="J1275" s="9">
        <f t="shared" si="179"/>
        <v>193</v>
      </c>
      <c r="K1275" s="9">
        <f t="shared" si="172"/>
        <v>-1342</v>
      </c>
      <c r="L1275" s="9">
        <f t="shared" si="180"/>
        <v>263</v>
      </c>
    </row>
    <row r="1276" spans="1:12" x14ac:dyDescent="0.3">
      <c r="A1276" s="29" t="s">
        <v>2556</v>
      </c>
      <c r="B1276" s="5" t="s">
        <v>2557</v>
      </c>
      <c r="C1276" s="9">
        <v>3310.46</v>
      </c>
      <c r="D1276" s="8">
        <f t="shared" si="171"/>
        <v>5.551650912652342E-6</v>
      </c>
      <c r="E1276" s="32">
        <f t="shared" si="174"/>
        <v>22468</v>
      </c>
      <c r="F1276" s="10">
        <f t="shared" si="175"/>
        <v>42453</v>
      </c>
      <c r="G1276" s="10">
        <f t="shared" si="176"/>
        <v>5599</v>
      </c>
      <c r="H1276" s="9">
        <f t="shared" si="177"/>
        <v>244</v>
      </c>
      <c r="I1276" s="9">
        <f t="shared" si="178"/>
        <v>992</v>
      </c>
      <c r="J1276" s="9">
        <f t="shared" si="179"/>
        <v>1236</v>
      </c>
      <c r="K1276" s="9">
        <f t="shared" si="172"/>
        <v>-8569</v>
      </c>
      <c r="L1276" s="9">
        <f t="shared" si="180"/>
        <v>1682</v>
      </c>
    </row>
    <row r="1277" spans="1:12" x14ac:dyDescent="0.3">
      <c r="A1277" s="29" t="s">
        <v>2558</v>
      </c>
      <c r="B1277" s="5" t="s">
        <v>2559</v>
      </c>
      <c r="C1277" s="9">
        <v>1669.17</v>
      </c>
      <c r="D1277" s="8">
        <f t="shared" si="171"/>
        <v>2.7992028762987346E-6</v>
      </c>
      <c r="E1277" s="32">
        <f t="shared" si="174"/>
        <v>11329</v>
      </c>
      <c r="F1277" s="10">
        <f t="shared" si="175"/>
        <v>21405</v>
      </c>
      <c r="G1277" s="10">
        <f t="shared" si="176"/>
        <v>2823</v>
      </c>
      <c r="H1277" s="9">
        <f t="shared" si="177"/>
        <v>123</v>
      </c>
      <c r="I1277" s="9">
        <f t="shared" si="178"/>
        <v>500</v>
      </c>
      <c r="J1277" s="9">
        <f t="shared" si="179"/>
        <v>623</v>
      </c>
      <c r="K1277" s="9">
        <f t="shared" si="172"/>
        <v>-4320</v>
      </c>
      <c r="L1277" s="9">
        <f t="shared" si="180"/>
        <v>848</v>
      </c>
    </row>
    <row r="1278" spans="1:12" x14ac:dyDescent="0.3">
      <c r="A1278" s="29" t="s">
        <v>2560</v>
      </c>
      <c r="B1278" s="5" t="s">
        <v>2561</v>
      </c>
      <c r="C1278" s="9">
        <v>1065.8699999999999</v>
      </c>
      <c r="D1278" s="8">
        <f t="shared" si="171"/>
        <v>1.7874670463526975E-6</v>
      </c>
      <c r="E1278" s="32">
        <f t="shared" si="174"/>
        <v>7234</v>
      </c>
      <c r="F1278" s="10">
        <f t="shared" si="175"/>
        <v>13668</v>
      </c>
      <c r="G1278" s="10">
        <f t="shared" si="176"/>
        <v>1803</v>
      </c>
      <c r="H1278" s="9">
        <f t="shared" si="177"/>
        <v>79</v>
      </c>
      <c r="I1278" s="9">
        <f t="shared" si="178"/>
        <v>319</v>
      </c>
      <c r="J1278" s="9">
        <f t="shared" si="179"/>
        <v>398</v>
      </c>
      <c r="K1278" s="9">
        <f t="shared" si="172"/>
        <v>-2759</v>
      </c>
      <c r="L1278" s="9">
        <f t="shared" si="180"/>
        <v>541</v>
      </c>
    </row>
    <row r="1279" spans="1:12" x14ac:dyDescent="0.3">
      <c r="A1279" s="29" t="s">
        <v>2562</v>
      </c>
      <c r="B1279" s="5" t="s">
        <v>2563</v>
      </c>
      <c r="C1279" s="9">
        <v>442.68</v>
      </c>
      <c r="D1279" s="8">
        <f t="shared" si="171"/>
        <v>7.4237562937263667E-7</v>
      </c>
      <c r="E1279" s="32">
        <f t="shared" si="174"/>
        <v>3004</v>
      </c>
      <c r="F1279" s="10">
        <f t="shared" si="175"/>
        <v>5677</v>
      </c>
      <c r="G1279" s="10">
        <f t="shared" si="176"/>
        <v>749</v>
      </c>
      <c r="H1279" s="9">
        <f t="shared" si="177"/>
        <v>33</v>
      </c>
      <c r="I1279" s="9">
        <f t="shared" si="178"/>
        <v>133</v>
      </c>
      <c r="J1279" s="9">
        <f t="shared" si="179"/>
        <v>166</v>
      </c>
      <c r="K1279" s="9">
        <f t="shared" si="172"/>
        <v>-1146</v>
      </c>
      <c r="L1279" s="9">
        <f t="shared" si="180"/>
        <v>225</v>
      </c>
    </row>
    <row r="1280" spans="1:12" x14ac:dyDescent="0.3">
      <c r="A1280" s="29" t="s">
        <v>2564</v>
      </c>
      <c r="B1280" s="5" t="s">
        <v>2565</v>
      </c>
      <c r="C1280" s="9">
        <v>17.86</v>
      </c>
      <c r="D1280" s="8">
        <f t="shared" si="171"/>
        <v>2.9951271213055228E-8</v>
      </c>
      <c r="E1280" s="32">
        <f t="shared" si="174"/>
        <v>121</v>
      </c>
      <c r="F1280" s="10">
        <f t="shared" si="175"/>
        <v>229</v>
      </c>
      <c r="G1280" s="10">
        <f t="shared" si="176"/>
        <v>30</v>
      </c>
      <c r="H1280" s="9">
        <f t="shared" si="177"/>
        <v>1</v>
      </c>
      <c r="I1280" s="9">
        <f t="shared" si="178"/>
        <v>5</v>
      </c>
      <c r="J1280" s="9">
        <f t="shared" si="179"/>
        <v>6</v>
      </c>
      <c r="K1280" s="9">
        <f t="shared" si="172"/>
        <v>-46</v>
      </c>
      <c r="L1280" s="9">
        <f t="shared" si="180"/>
        <v>9</v>
      </c>
    </row>
    <row r="1281" spans="1:12" x14ac:dyDescent="0.3">
      <c r="A1281" s="29" t="s">
        <v>2566</v>
      </c>
      <c r="B1281" s="5" t="s">
        <v>2567</v>
      </c>
      <c r="C1281" s="9">
        <v>402947.56</v>
      </c>
      <c r="D1281" s="8">
        <f t="shared" si="171"/>
        <v>6.7574421356096561E-4</v>
      </c>
      <c r="E1281" s="32">
        <f t="shared" si="174"/>
        <v>2734794</v>
      </c>
      <c r="F1281" s="10">
        <f t="shared" si="175"/>
        <v>5167317</v>
      </c>
      <c r="G1281" s="10">
        <f t="shared" si="176"/>
        <v>681493</v>
      </c>
      <c r="H1281" s="9">
        <f t="shared" si="177"/>
        <v>29722</v>
      </c>
      <c r="I1281" s="9">
        <f t="shared" si="178"/>
        <v>120693</v>
      </c>
      <c r="J1281" s="9">
        <f t="shared" si="179"/>
        <v>150415</v>
      </c>
      <c r="K1281" s="9">
        <f t="shared" si="172"/>
        <v>-1042972</v>
      </c>
      <c r="L1281" s="9">
        <f t="shared" si="180"/>
        <v>204692</v>
      </c>
    </row>
    <row r="1282" spans="1:12" x14ac:dyDescent="0.3">
      <c r="A1282" s="29" t="s">
        <v>2568</v>
      </c>
      <c r="B1282" s="5" t="s">
        <v>2569</v>
      </c>
      <c r="C1282" s="9">
        <v>536639.54</v>
      </c>
      <c r="D1282" s="8">
        <f t="shared" si="171"/>
        <v>8.9994604737901466E-4</v>
      </c>
      <c r="E1282" s="32">
        <f t="shared" si="174"/>
        <v>3642158</v>
      </c>
      <c r="F1282" s="10">
        <f t="shared" si="175"/>
        <v>6881756</v>
      </c>
      <c r="G1282" s="10">
        <f t="shared" si="176"/>
        <v>907602</v>
      </c>
      <c r="H1282" s="9">
        <f t="shared" si="177"/>
        <v>39583</v>
      </c>
      <c r="I1282" s="9">
        <f t="shared" si="178"/>
        <v>160737</v>
      </c>
      <c r="J1282" s="9">
        <f t="shared" si="179"/>
        <v>200320</v>
      </c>
      <c r="K1282" s="9">
        <f t="shared" si="172"/>
        <v>-1389014</v>
      </c>
      <c r="L1282" s="9">
        <f t="shared" si="180"/>
        <v>272606</v>
      </c>
    </row>
    <row r="1283" spans="1:12" x14ac:dyDescent="0.3">
      <c r="A1283" s="29" t="s">
        <v>2570</v>
      </c>
      <c r="B1283" s="5" t="s">
        <v>2571</v>
      </c>
      <c r="C1283" s="9">
        <v>105600.75</v>
      </c>
      <c r="D1283" s="8">
        <f t="shared" si="171"/>
        <v>1.7709276055722522E-4</v>
      </c>
      <c r="E1283" s="32">
        <f t="shared" si="174"/>
        <v>716709</v>
      </c>
      <c r="F1283" s="10">
        <f t="shared" si="175"/>
        <v>1354202</v>
      </c>
      <c r="G1283" s="10">
        <f t="shared" si="176"/>
        <v>178599</v>
      </c>
      <c r="H1283" s="9">
        <f t="shared" si="177"/>
        <v>7789</v>
      </c>
      <c r="I1283" s="9">
        <f t="shared" si="178"/>
        <v>31630</v>
      </c>
      <c r="J1283" s="9">
        <f t="shared" si="179"/>
        <v>39419</v>
      </c>
      <c r="K1283" s="9">
        <f t="shared" si="172"/>
        <v>-273332</v>
      </c>
      <c r="L1283" s="9">
        <f t="shared" si="180"/>
        <v>53644</v>
      </c>
    </row>
    <row r="1284" spans="1:12" x14ac:dyDescent="0.3">
      <c r="A1284" s="29" t="s">
        <v>2572</v>
      </c>
      <c r="B1284" s="5" t="s">
        <v>2573</v>
      </c>
      <c r="C1284" s="9">
        <v>488592.37</v>
      </c>
      <c r="D1284" s="8">
        <f t="shared" si="171"/>
        <v>8.1937080551508566E-4</v>
      </c>
      <c r="E1284" s="32">
        <f t="shared" si="174"/>
        <v>3316064</v>
      </c>
      <c r="F1284" s="10">
        <f t="shared" si="175"/>
        <v>6265609</v>
      </c>
      <c r="G1284" s="10">
        <f t="shared" si="176"/>
        <v>826342</v>
      </c>
      <c r="H1284" s="9">
        <f t="shared" si="177"/>
        <v>36039</v>
      </c>
      <c r="I1284" s="9">
        <f t="shared" si="178"/>
        <v>146345</v>
      </c>
      <c r="J1284" s="9">
        <f t="shared" si="179"/>
        <v>182384</v>
      </c>
      <c r="K1284" s="9">
        <f t="shared" si="172"/>
        <v>-1264651</v>
      </c>
      <c r="L1284" s="9">
        <f t="shared" si="180"/>
        <v>248199</v>
      </c>
    </row>
    <row r="1285" spans="1:12" x14ac:dyDescent="0.3">
      <c r="A1285" s="29" t="s">
        <v>2574</v>
      </c>
      <c r="B1285" s="5" t="s">
        <v>2575</v>
      </c>
      <c r="C1285" s="9">
        <v>188421.84</v>
      </c>
      <c r="D1285" s="8">
        <f t="shared" si="171"/>
        <v>3.1598396597440641E-4</v>
      </c>
      <c r="E1285" s="32">
        <f t="shared" si="174"/>
        <v>1278814</v>
      </c>
      <c r="F1285" s="10">
        <f t="shared" si="175"/>
        <v>2416283</v>
      </c>
      <c r="G1285" s="10">
        <f t="shared" si="176"/>
        <v>318672</v>
      </c>
      <c r="H1285" s="9">
        <f t="shared" si="177"/>
        <v>13898</v>
      </c>
      <c r="I1285" s="9">
        <f t="shared" si="178"/>
        <v>56437</v>
      </c>
      <c r="J1285" s="9">
        <f t="shared" si="179"/>
        <v>70335</v>
      </c>
      <c r="K1285" s="9">
        <f t="shared" si="172"/>
        <v>-487703</v>
      </c>
      <c r="L1285" s="9">
        <f t="shared" si="180"/>
        <v>95716</v>
      </c>
    </row>
    <row r="1286" spans="1:12" x14ac:dyDescent="0.3">
      <c r="A1286" s="29" t="s">
        <v>2576</v>
      </c>
      <c r="B1286" s="5" t="s">
        <v>2577</v>
      </c>
      <c r="C1286" s="9">
        <v>2778.67</v>
      </c>
      <c r="D1286" s="8">
        <f t="shared" si="171"/>
        <v>4.6598375577592486E-6</v>
      </c>
      <c r="E1286" s="32">
        <f t="shared" si="174"/>
        <v>18859</v>
      </c>
      <c r="F1286" s="10">
        <f t="shared" si="175"/>
        <v>35633</v>
      </c>
      <c r="G1286" s="10">
        <f t="shared" si="176"/>
        <v>4699</v>
      </c>
      <c r="H1286" s="9">
        <f t="shared" si="177"/>
        <v>205</v>
      </c>
      <c r="I1286" s="9">
        <f t="shared" si="178"/>
        <v>832</v>
      </c>
      <c r="J1286" s="9">
        <f t="shared" si="179"/>
        <v>1037</v>
      </c>
      <c r="K1286" s="9">
        <f t="shared" si="172"/>
        <v>-7192</v>
      </c>
      <c r="L1286" s="9">
        <f t="shared" si="180"/>
        <v>1412</v>
      </c>
    </row>
    <row r="1287" spans="1:12" x14ac:dyDescent="0.3">
      <c r="A1287" s="29" t="s">
        <v>2578</v>
      </c>
      <c r="B1287" s="5" t="s">
        <v>2579</v>
      </c>
      <c r="C1287" s="9">
        <v>728151.45</v>
      </c>
      <c r="D1287" s="8">
        <f t="shared" si="171"/>
        <v>1.2211120696041112E-3</v>
      </c>
      <c r="E1287" s="32">
        <f t="shared" si="174"/>
        <v>4941945</v>
      </c>
      <c r="F1287" s="10">
        <f t="shared" si="175"/>
        <v>9337666</v>
      </c>
      <c r="G1287" s="10">
        <f t="shared" si="176"/>
        <v>1231501</v>
      </c>
      <c r="H1287" s="9">
        <f t="shared" si="177"/>
        <v>53709</v>
      </c>
      <c r="I1287" s="9">
        <f t="shared" si="178"/>
        <v>218099</v>
      </c>
      <c r="J1287" s="9">
        <f t="shared" si="179"/>
        <v>271808</v>
      </c>
      <c r="K1287" s="9">
        <f t="shared" si="172"/>
        <v>-1884715</v>
      </c>
      <c r="L1287" s="9">
        <f t="shared" si="180"/>
        <v>369892</v>
      </c>
    </row>
    <row r="1288" spans="1:12" x14ac:dyDescent="0.3">
      <c r="A1288" s="29" t="s">
        <v>2580</v>
      </c>
      <c r="B1288" s="5" t="s">
        <v>2581</v>
      </c>
      <c r="C1288" s="9">
        <v>3799.12</v>
      </c>
      <c r="D1288" s="8">
        <f t="shared" ref="D1288:D1351" si="181">+C1288/$C$2134</f>
        <v>6.371135133871354E-6</v>
      </c>
      <c r="E1288" s="32">
        <f t="shared" si="174"/>
        <v>25785</v>
      </c>
      <c r="F1288" s="10">
        <f t="shared" si="175"/>
        <v>48719</v>
      </c>
      <c r="G1288" s="10">
        <f t="shared" si="176"/>
        <v>6425</v>
      </c>
      <c r="H1288" s="9">
        <f t="shared" si="177"/>
        <v>280</v>
      </c>
      <c r="I1288" s="9">
        <f t="shared" si="178"/>
        <v>1138</v>
      </c>
      <c r="J1288" s="9">
        <f t="shared" si="179"/>
        <v>1418</v>
      </c>
      <c r="K1288" s="9">
        <f t="shared" ref="K1288:K1351" si="182">ROUND(D1288*$K$7,0)</f>
        <v>-9833</v>
      </c>
      <c r="L1288" s="9">
        <f t="shared" si="180"/>
        <v>1930</v>
      </c>
    </row>
    <row r="1289" spans="1:12" x14ac:dyDescent="0.3">
      <c r="A1289" s="29" t="s">
        <v>2582</v>
      </c>
      <c r="B1289" s="5" t="s">
        <v>2583</v>
      </c>
      <c r="C1289" s="9">
        <v>52896.38</v>
      </c>
      <c r="D1289" s="8">
        <f t="shared" si="181"/>
        <v>8.8707380938904284E-5</v>
      </c>
      <c r="E1289" s="32">
        <f t="shared" ref="E1289:E1352" si="183">ROUND(D1289*$E$7,0)</f>
        <v>359006</v>
      </c>
      <c r="F1289" s="10">
        <f t="shared" ref="F1289:F1352" si="184">+ROUND(D1289*$F$7,0)</f>
        <v>678332</v>
      </c>
      <c r="G1289" s="10">
        <f t="shared" ref="G1289:G1352" si="185">+ROUND(D1289*$G$7,0)</f>
        <v>89462</v>
      </c>
      <c r="H1289" s="9">
        <f t="shared" ref="H1289:H1352" si="186">ROUND(D1289*$H$7,0)</f>
        <v>3902</v>
      </c>
      <c r="I1289" s="9">
        <f t="shared" ref="I1289:I1352" si="187">ROUND(D1289*$I$7,0)</f>
        <v>15844</v>
      </c>
      <c r="J1289" s="9">
        <f t="shared" ref="J1289:J1352" si="188">ROUND(SUM(H1289:I1289),0)</f>
        <v>19746</v>
      </c>
      <c r="K1289" s="9">
        <f t="shared" si="182"/>
        <v>-136915</v>
      </c>
      <c r="L1289" s="9">
        <f t="shared" si="180"/>
        <v>26871</v>
      </c>
    </row>
    <row r="1290" spans="1:12" x14ac:dyDescent="0.3">
      <c r="A1290" s="29" t="s">
        <v>2584</v>
      </c>
      <c r="B1290" s="5" t="s">
        <v>2585</v>
      </c>
      <c r="C1290" s="9">
        <v>1587.97</v>
      </c>
      <c r="D1290" s="8">
        <f t="shared" si="181"/>
        <v>2.6630302434599841E-6</v>
      </c>
      <c r="E1290" s="32">
        <f t="shared" si="183"/>
        <v>10778</v>
      </c>
      <c r="F1290" s="10">
        <f t="shared" si="184"/>
        <v>20364</v>
      </c>
      <c r="G1290" s="10">
        <f t="shared" si="185"/>
        <v>2686</v>
      </c>
      <c r="H1290" s="9">
        <f t="shared" si="186"/>
        <v>117</v>
      </c>
      <c r="I1290" s="9">
        <f t="shared" si="187"/>
        <v>476</v>
      </c>
      <c r="J1290" s="9">
        <f t="shared" si="188"/>
        <v>593</v>
      </c>
      <c r="K1290" s="9">
        <f t="shared" si="182"/>
        <v>-4110</v>
      </c>
      <c r="L1290" s="9">
        <f t="shared" si="180"/>
        <v>807</v>
      </c>
    </row>
    <row r="1291" spans="1:12" x14ac:dyDescent="0.3">
      <c r="A1291" s="29" t="s">
        <v>2586</v>
      </c>
      <c r="B1291" s="5" t="s">
        <v>2587</v>
      </c>
      <c r="C1291" s="9">
        <v>214.32</v>
      </c>
      <c r="D1291" s="8">
        <f t="shared" si="181"/>
        <v>3.5941525455666276E-7</v>
      </c>
      <c r="E1291" s="32">
        <f t="shared" si="183"/>
        <v>1455</v>
      </c>
      <c r="F1291" s="10">
        <f t="shared" si="184"/>
        <v>2748</v>
      </c>
      <c r="G1291" s="10">
        <f t="shared" si="185"/>
        <v>362</v>
      </c>
      <c r="H1291" s="9">
        <f t="shared" si="186"/>
        <v>16</v>
      </c>
      <c r="I1291" s="9">
        <f t="shared" si="187"/>
        <v>64</v>
      </c>
      <c r="J1291" s="9">
        <f t="shared" si="188"/>
        <v>80</v>
      </c>
      <c r="K1291" s="9">
        <f t="shared" si="182"/>
        <v>-555</v>
      </c>
      <c r="L1291" s="9">
        <f t="shared" si="180"/>
        <v>109</v>
      </c>
    </row>
    <row r="1292" spans="1:12" x14ac:dyDescent="0.3">
      <c r="A1292" s="29" t="s">
        <v>2588</v>
      </c>
      <c r="B1292" s="5" t="s">
        <v>2589</v>
      </c>
      <c r="C1292" s="9">
        <v>362.56</v>
      </c>
      <c r="D1292" s="8">
        <f t="shared" si="181"/>
        <v>6.0801415963075616E-7</v>
      </c>
      <c r="E1292" s="32">
        <f t="shared" si="183"/>
        <v>2461</v>
      </c>
      <c r="F1292" s="10">
        <f t="shared" si="184"/>
        <v>4649</v>
      </c>
      <c r="G1292" s="10">
        <f t="shared" si="185"/>
        <v>613</v>
      </c>
      <c r="H1292" s="9">
        <f t="shared" si="186"/>
        <v>27</v>
      </c>
      <c r="I1292" s="9">
        <f t="shared" si="187"/>
        <v>109</v>
      </c>
      <c r="J1292" s="9">
        <f t="shared" si="188"/>
        <v>136</v>
      </c>
      <c r="K1292" s="9">
        <f t="shared" si="182"/>
        <v>-938</v>
      </c>
      <c r="L1292" s="9">
        <f t="shared" si="180"/>
        <v>184</v>
      </c>
    </row>
    <row r="1293" spans="1:12" x14ac:dyDescent="0.3">
      <c r="A1293" s="29" t="s">
        <v>2590</v>
      </c>
      <c r="B1293" s="5" t="s">
        <v>2591</v>
      </c>
      <c r="C1293" s="9">
        <v>8470.91</v>
      </c>
      <c r="D1293" s="8">
        <f t="shared" si="181"/>
        <v>1.4205740360099759E-5</v>
      </c>
      <c r="E1293" s="32">
        <f t="shared" si="183"/>
        <v>57492</v>
      </c>
      <c r="F1293" s="10">
        <f t="shared" si="184"/>
        <v>108629</v>
      </c>
      <c r="G1293" s="10">
        <f t="shared" si="185"/>
        <v>14327</v>
      </c>
      <c r="H1293" s="9">
        <f t="shared" si="186"/>
        <v>625</v>
      </c>
      <c r="I1293" s="9">
        <f t="shared" si="187"/>
        <v>2537</v>
      </c>
      <c r="J1293" s="9">
        <f t="shared" si="188"/>
        <v>3162</v>
      </c>
      <c r="K1293" s="9">
        <f t="shared" si="182"/>
        <v>-21926</v>
      </c>
      <c r="L1293" s="9">
        <f t="shared" si="180"/>
        <v>4303</v>
      </c>
    </row>
    <row r="1294" spans="1:12" x14ac:dyDescent="0.3">
      <c r="A1294" s="29" t="s">
        <v>2592</v>
      </c>
      <c r="B1294" s="5" t="s">
        <v>2593</v>
      </c>
      <c r="C1294" s="9">
        <v>35587.72</v>
      </c>
      <c r="D1294" s="8">
        <f t="shared" si="181"/>
        <v>5.9680708486801227E-5</v>
      </c>
      <c r="E1294" s="32">
        <f t="shared" si="183"/>
        <v>241533</v>
      </c>
      <c r="F1294" s="10">
        <f t="shared" si="184"/>
        <v>456370</v>
      </c>
      <c r="G1294" s="10">
        <f t="shared" si="185"/>
        <v>60188</v>
      </c>
      <c r="H1294" s="9">
        <f t="shared" si="186"/>
        <v>2625</v>
      </c>
      <c r="I1294" s="9">
        <f t="shared" si="187"/>
        <v>10659</v>
      </c>
      <c r="J1294" s="9">
        <f t="shared" si="188"/>
        <v>13284</v>
      </c>
      <c r="K1294" s="9">
        <f t="shared" si="182"/>
        <v>-92114</v>
      </c>
      <c r="L1294" s="9">
        <f t="shared" si="180"/>
        <v>18078</v>
      </c>
    </row>
    <row r="1295" spans="1:12" x14ac:dyDescent="0.3">
      <c r="A1295" s="29" t="s">
        <v>2594</v>
      </c>
      <c r="B1295" s="5" t="s">
        <v>2595</v>
      </c>
      <c r="C1295" s="9">
        <v>724387.17</v>
      </c>
      <c r="D1295" s="8">
        <f t="shared" si="181"/>
        <v>1.2147993612501426E-3</v>
      </c>
      <c r="E1295" s="32">
        <f t="shared" si="183"/>
        <v>4916397</v>
      </c>
      <c r="F1295" s="10">
        <f t="shared" si="184"/>
        <v>9289393</v>
      </c>
      <c r="G1295" s="10">
        <f t="shared" si="185"/>
        <v>1225134</v>
      </c>
      <c r="H1295" s="9">
        <f t="shared" si="186"/>
        <v>53432</v>
      </c>
      <c r="I1295" s="9">
        <f t="shared" si="187"/>
        <v>216972</v>
      </c>
      <c r="J1295" s="9">
        <f t="shared" si="188"/>
        <v>270404</v>
      </c>
      <c r="K1295" s="9">
        <f t="shared" si="182"/>
        <v>-1874972</v>
      </c>
      <c r="L1295" s="9">
        <f t="shared" si="180"/>
        <v>367980</v>
      </c>
    </row>
    <row r="1296" spans="1:12" x14ac:dyDescent="0.3">
      <c r="A1296" s="29" t="s">
        <v>2596</v>
      </c>
      <c r="B1296" s="5" t="s">
        <v>2597</v>
      </c>
      <c r="C1296" s="9">
        <v>44745.11</v>
      </c>
      <c r="D1296" s="8">
        <f t="shared" si="181"/>
        <v>7.5037677775363374E-5</v>
      </c>
      <c r="E1296" s="32">
        <f t="shared" si="183"/>
        <v>303684</v>
      </c>
      <c r="F1296" s="10">
        <f t="shared" si="184"/>
        <v>573802</v>
      </c>
      <c r="G1296" s="10">
        <f t="shared" si="185"/>
        <v>75676</v>
      </c>
      <c r="H1296" s="9">
        <f t="shared" si="186"/>
        <v>3300</v>
      </c>
      <c r="I1296" s="9">
        <f t="shared" si="187"/>
        <v>13402</v>
      </c>
      <c r="J1296" s="9">
        <f t="shared" si="188"/>
        <v>16702</v>
      </c>
      <c r="K1296" s="9">
        <f t="shared" si="182"/>
        <v>-115816</v>
      </c>
      <c r="L1296" s="9">
        <f t="shared" si="180"/>
        <v>22730</v>
      </c>
    </row>
    <row r="1297" spans="1:12" x14ac:dyDescent="0.3">
      <c r="A1297" s="29" t="s">
        <v>2598</v>
      </c>
      <c r="B1297" s="5" t="s">
        <v>2599</v>
      </c>
      <c r="C1297" s="9">
        <v>273222.5</v>
      </c>
      <c r="D1297" s="8">
        <f t="shared" si="181"/>
        <v>4.5819491595794977E-4</v>
      </c>
      <c r="E1297" s="32">
        <f t="shared" si="183"/>
        <v>1854354</v>
      </c>
      <c r="F1297" s="10">
        <f t="shared" si="184"/>
        <v>3503750</v>
      </c>
      <c r="G1297" s="10">
        <f t="shared" si="185"/>
        <v>462093</v>
      </c>
      <c r="H1297" s="9">
        <f t="shared" si="186"/>
        <v>20153</v>
      </c>
      <c r="I1297" s="9">
        <f t="shared" si="187"/>
        <v>81837</v>
      </c>
      <c r="J1297" s="9">
        <f t="shared" si="188"/>
        <v>101990</v>
      </c>
      <c r="K1297" s="9">
        <f t="shared" si="182"/>
        <v>-707197</v>
      </c>
      <c r="L1297" s="9">
        <f t="shared" si="180"/>
        <v>138794</v>
      </c>
    </row>
    <row r="1298" spans="1:12" x14ac:dyDescent="0.3">
      <c r="A1298" s="29" t="s">
        <v>2600</v>
      </c>
      <c r="B1298" s="5" t="s">
        <v>2601</v>
      </c>
      <c r="C1298" s="9">
        <v>8529.5499999999993</v>
      </c>
      <c r="D1298" s="8">
        <f t="shared" si="181"/>
        <v>1.4304079808248334E-5</v>
      </c>
      <c r="E1298" s="32">
        <f t="shared" si="183"/>
        <v>57890</v>
      </c>
      <c r="F1298" s="10">
        <f t="shared" si="184"/>
        <v>109381</v>
      </c>
      <c r="G1298" s="10">
        <f t="shared" si="185"/>
        <v>14426</v>
      </c>
      <c r="H1298" s="9">
        <f t="shared" si="186"/>
        <v>629</v>
      </c>
      <c r="I1298" s="9">
        <f t="shared" si="187"/>
        <v>2555</v>
      </c>
      <c r="J1298" s="9">
        <f t="shared" si="188"/>
        <v>3184</v>
      </c>
      <c r="K1298" s="9">
        <f t="shared" si="182"/>
        <v>-22078</v>
      </c>
      <c r="L1298" s="9">
        <f t="shared" si="180"/>
        <v>4333</v>
      </c>
    </row>
    <row r="1299" spans="1:12" x14ac:dyDescent="0.3">
      <c r="A1299" s="29" t="s">
        <v>2602</v>
      </c>
      <c r="B1299" s="5" t="s">
        <v>2603</v>
      </c>
      <c r="C1299" s="9">
        <v>2802.42</v>
      </c>
      <c r="D1299" s="8">
        <f t="shared" si="181"/>
        <v>4.699666375861716E-6</v>
      </c>
      <c r="E1299" s="32">
        <f t="shared" si="183"/>
        <v>19020</v>
      </c>
      <c r="F1299" s="10">
        <f t="shared" si="184"/>
        <v>35938</v>
      </c>
      <c r="G1299" s="10">
        <f t="shared" si="185"/>
        <v>4740</v>
      </c>
      <c r="H1299" s="9">
        <f t="shared" si="186"/>
        <v>207</v>
      </c>
      <c r="I1299" s="9">
        <f t="shared" si="187"/>
        <v>839</v>
      </c>
      <c r="J1299" s="9">
        <f t="shared" si="188"/>
        <v>1046</v>
      </c>
      <c r="K1299" s="9">
        <f t="shared" si="182"/>
        <v>-7254</v>
      </c>
      <c r="L1299" s="9">
        <f t="shared" si="180"/>
        <v>1424</v>
      </c>
    </row>
    <row r="1300" spans="1:12" x14ac:dyDescent="0.3">
      <c r="A1300" s="29" t="s">
        <v>2604</v>
      </c>
      <c r="B1300" s="5" t="s">
        <v>2605</v>
      </c>
      <c r="C1300" s="9">
        <v>7727.76</v>
      </c>
      <c r="D1300" s="8">
        <f t="shared" si="181"/>
        <v>1.2959475679137721E-5</v>
      </c>
      <c r="E1300" s="32">
        <f t="shared" si="183"/>
        <v>52448</v>
      </c>
      <c r="F1300" s="10">
        <f t="shared" si="184"/>
        <v>99099</v>
      </c>
      <c r="G1300" s="10">
        <f t="shared" si="185"/>
        <v>13070</v>
      </c>
      <c r="H1300" s="9">
        <f t="shared" si="186"/>
        <v>570</v>
      </c>
      <c r="I1300" s="9">
        <f t="shared" si="187"/>
        <v>2315</v>
      </c>
      <c r="J1300" s="9">
        <f t="shared" si="188"/>
        <v>2885</v>
      </c>
      <c r="K1300" s="9">
        <f t="shared" si="182"/>
        <v>-20002</v>
      </c>
      <c r="L1300" s="9">
        <f t="shared" si="180"/>
        <v>3926</v>
      </c>
    </row>
    <row r="1301" spans="1:12" x14ac:dyDescent="0.3">
      <c r="A1301" s="29" t="s">
        <v>2606</v>
      </c>
      <c r="B1301" s="5" t="s">
        <v>2607</v>
      </c>
      <c r="C1301" s="9">
        <v>15378.7</v>
      </c>
      <c r="D1301" s="8">
        <f t="shared" si="181"/>
        <v>2.5790123997996219E-5</v>
      </c>
      <c r="E1301" s="32">
        <f t="shared" si="183"/>
        <v>104375</v>
      </c>
      <c r="F1301" s="10">
        <f t="shared" si="184"/>
        <v>197213</v>
      </c>
      <c r="G1301" s="10">
        <f t="shared" si="185"/>
        <v>26010</v>
      </c>
      <c r="H1301" s="9">
        <f t="shared" si="186"/>
        <v>1134</v>
      </c>
      <c r="I1301" s="9">
        <f t="shared" si="187"/>
        <v>4606</v>
      </c>
      <c r="J1301" s="9">
        <f t="shared" si="188"/>
        <v>5740</v>
      </c>
      <c r="K1301" s="9">
        <f t="shared" si="182"/>
        <v>-39806</v>
      </c>
      <c r="L1301" s="9">
        <f t="shared" si="180"/>
        <v>7812</v>
      </c>
    </row>
    <row r="1302" spans="1:12" x14ac:dyDescent="0.3">
      <c r="A1302" s="29" t="s">
        <v>2608</v>
      </c>
      <c r="B1302" s="5" t="s">
        <v>2609</v>
      </c>
      <c r="C1302" s="9">
        <v>13521.78</v>
      </c>
      <c r="D1302" s="8">
        <f t="shared" si="181"/>
        <v>2.2676063833329564E-5</v>
      </c>
      <c r="E1302" s="32">
        <f t="shared" si="183"/>
        <v>91772</v>
      </c>
      <c r="F1302" s="10">
        <f t="shared" si="184"/>
        <v>173401</v>
      </c>
      <c r="G1302" s="10">
        <f t="shared" si="185"/>
        <v>22869</v>
      </c>
      <c r="H1302" s="9">
        <f t="shared" si="186"/>
        <v>997</v>
      </c>
      <c r="I1302" s="9">
        <f t="shared" si="187"/>
        <v>4050</v>
      </c>
      <c r="J1302" s="9">
        <f t="shared" si="188"/>
        <v>5047</v>
      </c>
      <c r="K1302" s="9">
        <f t="shared" si="182"/>
        <v>-34999</v>
      </c>
      <c r="L1302" s="9">
        <f t="shared" si="180"/>
        <v>6869</v>
      </c>
    </row>
    <row r="1303" spans="1:12" x14ac:dyDescent="0.3">
      <c r="A1303" s="29" t="s">
        <v>2610</v>
      </c>
      <c r="B1303" s="5" t="s">
        <v>2611</v>
      </c>
      <c r="C1303" s="9">
        <v>12434.12</v>
      </c>
      <c r="D1303" s="8">
        <f t="shared" si="181"/>
        <v>2.0852054894494643E-5</v>
      </c>
      <c r="E1303" s="32">
        <f t="shared" si="183"/>
        <v>84390</v>
      </c>
      <c r="F1303" s="10">
        <f t="shared" si="184"/>
        <v>159453</v>
      </c>
      <c r="G1303" s="10">
        <f t="shared" si="185"/>
        <v>21029</v>
      </c>
      <c r="H1303" s="9">
        <f t="shared" si="186"/>
        <v>917</v>
      </c>
      <c r="I1303" s="9">
        <f t="shared" si="187"/>
        <v>3724</v>
      </c>
      <c r="J1303" s="9">
        <f t="shared" si="188"/>
        <v>4641</v>
      </c>
      <c r="K1303" s="9">
        <f t="shared" si="182"/>
        <v>-32184</v>
      </c>
      <c r="L1303" s="9">
        <f t="shared" si="180"/>
        <v>6316</v>
      </c>
    </row>
    <row r="1304" spans="1:12" x14ac:dyDescent="0.3">
      <c r="A1304" s="29" t="s">
        <v>2612</v>
      </c>
      <c r="B1304" s="5" t="s">
        <v>2613</v>
      </c>
      <c r="C1304" s="9">
        <v>6059.14</v>
      </c>
      <c r="D1304" s="8">
        <f t="shared" si="181"/>
        <v>1.0161195154416097E-5</v>
      </c>
      <c r="E1304" s="32">
        <f t="shared" si="183"/>
        <v>41123</v>
      </c>
      <c r="F1304" s="10">
        <f t="shared" si="184"/>
        <v>77701</v>
      </c>
      <c r="G1304" s="10">
        <f t="shared" si="185"/>
        <v>10248</v>
      </c>
      <c r="H1304" s="9">
        <f t="shared" si="186"/>
        <v>447</v>
      </c>
      <c r="I1304" s="9">
        <f t="shared" si="187"/>
        <v>1815</v>
      </c>
      <c r="J1304" s="9">
        <f t="shared" si="188"/>
        <v>2262</v>
      </c>
      <c r="K1304" s="9">
        <f t="shared" si="182"/>
        <v>-15683</v>
      </c>
      <c r="L1304" s="9">
        <f t="shared" si="180"/>
        <v>3078</v>
      </c>
    </row>
    <row r="1305" spans="1:12" x14ac:dyDescent="0.3">
      <c r="A1305" s="29" t="s">
        <v>2614</v>
      </c>
      <c r="B1305" s="5" t="s">
        <v>2615</v>
      </c>
      <c r="C1305" s="9">
        <v>37954.42</v>
      </c>
      <c r="D1305" s="8">
        <f t="shared" si="181"/>
        <v>6.3649671173247906E-5</v>
      </c>
      <c r="E1305" s="32">
        <f t="shared" si="183"/>
        <v>257596</v>
      </c>
      <c r="F1305" s="10">
        <f t="shared" si="184"/>
        <v>486720</v>
      </c>
      <c r="G1305" s="10">
        <f t="shared" si="185"/>
        <v>64191</v>
      </c>
      <c r="H1305" s="9">
        <f t="shared" si="186"/>
        <v>2800</v>
      </c>
      <c r="I1305" s="9">
        <f t="shared" si="187"/>
        <v>11368</v>
      </c>
      <c r="J1305" s="9">
        <f t="shared" si="188"/>
        <v>14168</v>
      </c>
      <c r="K1305" s="9">
        <f t="shared" si="182"/>
        <v>-98240</v>
      </c>
      <c r="L1305" s="9">
        <f t="shared" si="180"/>
        <v>19280</v>
      </c>
    </row>
    <row r="1306" spans="1:12" x14ac:dyDescent="0.3">
      <c r="A1306" s="29" t="s">
        <v>2616</v>
      </c>
      <c r="B1306" s="5" t="s">
        <v>2617</v>
      </c>
      <c r="C1306" s="9">
        <f>(1874.49/11)*12</f>
        <v>2044.8981818181819</v>
      </c>
      <c r="D1306" s="8">
        <f t="shared" si="181"/>
        <v>3.4293001145979783E-6</v>
      </c>
      <c r="E1306" s="32">
        <f t="shared" si="183"/>
        <v>13879</v>
      </c>
      <c r="F1306" s="10">
        <f t="shared" si="184"/>
        <v>26223</v>
      </c>
      <c r="G1306" s="10">
        <f t="shared" si="185"/>
        <v>3458</v>
      </c>
      <c r="H1306" s="9">
        <f t="shared" si="186"/>
        <v>151</v>
      </c>
      <c r="I1306" s="9">
        <f t="shared" si="187"/>
        <v>612</v>
      </c>
      <c r="J1306" s="9">
        <f t="shared" si="188"/>
        <v>763</v>
      </c>
      <c r="K1306" s="9">
        <f t="shared" si="182"/>
        <v>-5293</v>
      </c>
      <c r="L1306" s="9">
        <f t="shared" si="180"/>
        <v>1039</v>
      </c>
    </row>
    <row r="1307" spans="1:12" x14ac:dyDescent="0.3">
      <c r="A1307" s="29" t="s">
        <v>2618</v>
      </c>
      <c r="B1307" s="5" t="s">
        <v>2619</v>
      </c>
      <c r="C1307" s="9">
        <v>7760.82</v>
      </c>
      <c r="D1307" s="8">
        <f t="shared" si="181"/>
        <v>1.3014917393936355E-5</v>
      </c>
      <c r="E1307" s="32">
        <f t="shared" si="183"/>
        <v>52672</v>
      </c>
      <c r="F1307" s="10">
        <f t="shared" si="184"/>
        <v>99523</v>
      </c>
      <c r="G1307" s="10">
        <f t="shared" si="185"/>
        <v>13126</v>
      </c>
      <c r="H1307" s="9">
        <f t="shared" si="186"/>
        <v>572</v>
      </c>
      <c r="I1307" s="9">
        <f t="shared" si="187"/>
        <v>2325</v>
      </c>
      <c r="J1307" s="9">
        <f t="shared" si="188"/>
        <v>2897</v>
      </c>
      <c r="K1307" s="9">
        <f t="shared" si="182"/>
        <v>-20088</v>
      </c>
      <c r="L1307" s="9">
        <f t="shared" si="180"/>
        <v>3942</v>
      </c>
    </row>
    <row r="1308" spans="1:12" x14ac:dyDescent="0.3">
      <c r="A1308" s="29" t="s">
        <v>2620</v>
      </c>
      <c r="B1308" s="5" t="s">
        <v>2621</v>
      </c>
      <c r="C1308" s="9">
        <v>6905.04</v>
      </c>
      <c r="D1308" s="8">
        <f t="shared" si="181"/>
        <v>1.1579771880010912E-5</v>
      </c>
      <c r="E1308" s="32">
        <f t="shared" si="183"/>
        <v>46864</v>
      </c>
      <c r="F1308" s="10">
        <f t="shared" si="184"/>
        <v>88549</v>
      </c>
      <c r="G1308" s="10">
        <f t="shared" si="185"/>
        <v>11678</v>
      </c>
      <c r="H1308" s="9">
        <f t="shared" si="186"/>
        <v>509</v>
      </c>
      <c r="I1308" s="9">
        <f t="shared" si="187"/>
        <v>2068</v>
      </c>
      <c r="J1308" s="9">
        <f t="shared" si="188"/>
        <v>2577</v>
      </c>
      <c r="K1308" s="9">
        <f t="shared" si="182"/>
        <v>-17873</v>
      </c>
      <c r="L1308" s="9">
        <f t="shared" si="180"/>
        <v>3508</v>
      </c>
    </row>
    <row r="1309" spans="1:12" x14ac:dyDescent="0.3">
      <c r="A1309" s="29" t="s">
        <v>2622</v>
      </c>
      <c r="B1309" s="5" t="s">
        <v>2623</v>
      </c>
      <c r="C1309" s="9">
        <v>399396.47</v>
      </c>
      <c r="D1309" s="8">
        <f t="shared" si="181"/>
        <v>6.6978902544831333E-4</v>
      </c>
      <c r="E1309" s="32">
        <f t="shared" si="183"/>
        <v>2710693</v>
      </c>
      <c r="F1309" s="10">
        <f t="shared" si="184"/>
        <v>5121779</v>
      </c>
      <c r="G1309" s="10">
        <f t="shared" si="185"/>
        <v>675487</v>
      </c>
      <c r="H1309" s="9">
        <f t="shared" si="186"/>
        <v>29460</v>
      </c>
      <c r="I1309" s="9">
        <f t="shared" si="187"/>
        <v>119629</v>
      </c>
      <c r="J1309" s="9">
        <f t="shared" si="188"/>
        <v>149089</v>
      </c>
      <c r="K1309" s="9">
        <f t="shared" si="182"/>
        <v>-1033780</v>
      </c>
      <c r="L1309" s="9">
        <f t="shared" si="180"/>
        <v>202889</v>
      </c>
    </row>
    <row r="1310" spans="1:12" x14ac:dyDescent="0.3">
      <c r="A1310" s="29" t="s">
        <v>2624</v>
      </c>
      <c r="B1310" s="5" t="s">
        <v>2625</v>
      </c>
      <c r="C1310" s="9">
        <v>416053.6</v>
      </c>
      <c r="D1310" s="8">
        <f t="shared" si="181"/>
        <v>6.9772308022217214E-4</v>
      </c>
      <c r="E1310" s="32">
        <f t="shared" si="183"/>
        <v>2823745</v>
      </c>
      <c r="F1310" s="10">
        <f t="shared" si="184"/>
        <v>5335386</v>
      </c>
      <c r="G1310" s="10">
        <f t="shared" si="185"/>
        <v>703659</v>
      </c>
      <c r="H1310" s="9">
        <f t="shared" si="186"/>
        <v>30689</v>
      </c>
      <c r="I1310" s="9">
        <f t="shared" si="187"/>
        <v>124618</v>
      </c>
      <c r="J1310" s="9">
        <f t="shared" si="188"/>
        <v>155307</v>
      </c>
      <c r="K1310" s="9">
        <f t="shared" si="182"/>
        <v>-1076895</v>
      </c>
      <c r="L1310" s="9">
        <f t="shared" si="180"/>
        <v>211350</v>
      </c>
    </row>
    <row r="1311" spans="1:12" x14ac:dyDescent="0.3">
      <c r="A1311" s="29" t="s">
        <v>2626</v>
      </c>
      <c r="B1311" s="5" t="s">
        <v>2627</v>
      </c>
      <c r="C1311" s="9">
        <v>260310.11</v>
      </c>
      <c r="D1311" s="8">
        <f t="shared" si="181"/>
        <v>4.3654080090202912E-4</v>
      </c>
      <c r="E1311" s="32">
        <f t="shared" si="183"/>
        <v>1766718</v>
      </c>
      <c r="F1311" s="10">
        <f t="shared" si="184"/>
        <v>3338164</v>
      </c>
      <c r="G1311" s="10">
        <f t="shared" si="185"/>
        <v>440255</v>
      </c>
      <c r="H1311" s="9">
        <f t="shared" si="186"/>
        <v>19201</v>
      </c>
      <c r="I1311" s="9">
        <f t="shared" si="187"/>
        <v>77969</v>
      </c>
      <c r="J1311" s="9">
        <f t="shared" si="188"/>
        <v>97170</v>
      </c>
      <c r="K1311" s="9">
        <f t="shared" si="182"/>
        <v>-673775</v>
      </c>
      <c r="L1311" s="9">
        <f t="shared" si="180"/>
        <v>132234</v>
      </c>
    </row>
    <row r="1312" spans="1:12" x14ac:dyDescent="0.3">
      <c r="A1312" s="29" t="s">
        <v>2628</v>
      </c>
      <c r="B1312" s="5" t="s">
        <v>2629</v>
      </c>
      <c r="C1312" s="9">
        <v>12209.76</v>
      </c>
      <c r="D1312" s="8">
        <f t="shared" si="181"/>
        <v>2.0475802531148557E-5</v>
      </c>
      <c r="E1312" s="32">
        <f t="shared" si="183"/>
        <v>82867</v>
      </c>
      <c r="F1312" s="10">
        <f t="shared" si="184"/>
        <v>156575</v>
      </c>
      <c r="G1312" s="10">
        <f t="shared" si="185"/>
        <v>20650</v>
      </c>
      <c r="H1312" s="9">
        <f t="shared" si="186"/>
        <v>901</v>
      </c>
      <c r="I1312" s="9">
        <f t="shared" si="187"/>
        <v>3657</v>
      </c>
      <c r="J1312" s="9">
        <f t="shared" si="188"/>
        <v>4558</v>
      </c>
      <c r="K1312" s="9">
        <f t="shared" si="182"/>
        <v>-31603</v>
      </c>
      <c r="L1312" s="9">
        <f t="shared" si="180"/>
        <v>6202</v>
      </c>
    </row>
    <row r="1313" spans="1:12" x14ac:dyDescent="0.3">
      <c r="A1313" s="29" t="s">
        <v>2630</v>
      </c>
      <c r="B1313" s="5" t="s">
        <v>2631</v>
      </c>
      <c r="C1313" s="9">
        <v>612526.43999999994</v>
      </c>
      <c r="D1313" s="8">
        <f t="shared" si="181"/>
        <v>1.0272085962825981E-3</v>
      </c>
      <c r="E1313" s="32">
        <f t="shared" si="183"/>
        <v>4157201</v>
      </c>
      <c r="F1313" s="10">
        <f t="shared" si="184"/>
        <v>7854914</v>
      </c>
      <c r="G1313" s="10">
        <f t="shared" si="185"/>
        <v>1035948</v>
      </c>
      <c r="H1313" s="9">
        <f t="shared" si="186"/>
        <v>45181</v>
      </c>
      <c r="I1313" s="9">
        <f t="shared" si="187"/>
        <v>183467</v>
      </c>
      <c r="J1313" s="9">
        <f t="shared" si="188"/>
        <v>228648</v>
      </c>
      <c r="K1313" s="9">
        <f t="shared" si="182"/>
        <v>-1585437</v>
      </c>
      <c r="L1313" s="9">
        <f t="shared" si="180"/>
        <v>311156</v>
      </c>
    </row>
    <row r="1314" spans="1:12" x14ac:dyDescent="0.3">
      <c r="A1314" s="29" t="s">
        <v>2632</v>
      </c>
      <c r="B1314" s="5" t="s">
        <v>2633</v>
      </c>
      <c r="C1314" s="9">
        <v>152461.93</v>
      </c>
      <c r="D1314" s="8">
        <f t="shared" si="181"/>
        <v>2.5567909379036065E-4</v>
      </c>
      <c r="E1314" s="32">
        <f t="shared" si="183"/>
        <v>1034755</v>
      </c>
      <c r="F1314" s="10">
        <f t="shared" si="184"/>
        <v>1955141</v>
      </c>
      <c r="G1314" s="10">
        <f t="shared" si="185"/>
        <v>257854</v>
      </c>
      <c r="H1314" s="9">
        <f t="shared" si="186"/>
        <v>11246</v>
      </c>
      <c r="I1314" s="9">
        <f t="shared" si="187"/>
        <v>45666</v>
      </c>
      <c r="J1314" s="9">
        <f t="shared" si="188"/>
        <v>56912</v>
      </c>
      <c r="K1314" s="9">
        <f t="shared" si="182"/>
        <v>-394626</v>
      </c>
      <c r="L1314" s="9">
        <f t="shared" si="180"/>
        <v>77449</v>
      </c>
    </row>
    <row r="1315" spans="1:12" x14ac:dyDescent="0.3">
      <c r="A1315" s="29" t="s">
        <v>2634</v>
      </c>
      <c r="B1315" s="5" t="s">
        <v>2635</v>
      </c>
      <c r="C1315" s="9">
        <v>16732.07</v>
      </c>
      <c r="D1315" s="8">
        <f t="shared" si="181"/>
        <v>2.8059729368747202E-5</v>
      </c>
      <c r="E1315" s="32">
        <f t="shared" si="183"/>
        <v>113560</v>
      </c>
      <c r="F1315" s="10">
        <f t="shared" si="184"/>
        <v>214569</v>
      </c>
      <c r="G1315" s="10">
        <f t="shared" si="185"/>
        <v>28298</v>
      </c>
      <c r="H1315" s="9">
        <f t="shared" si="186"/>
        <v>1234</v>
      </c>
      <c r="I1315" s="9">
        <f t="shared" si="187"/>
        <v>5012</v>
      </c>
      <c r="J1315" s="9">
        <f t="shared" si="188"/>
        <v>6246</v>
      </c>
      <c r="K1315" s="9">
        <f t="shared" si="182"/>
        <v>-43309</v>
      </c>
      <c r="L1315" s="9">
        <f t="shared" ref="L1315:L1378" si="189">ROUND(D1315*$L$7,0)</f>
        <v>8500</v>
      </c>
    </row>
    <row r="1316" spans="1:12" x14ac:dyDescent="0.3">
      <c r="A1316" s="29" t="s">
        <v>2636</v>
      </c>
      <c r="B1316" s="5" t="s">
        <v>2637</v>
      </c>
      <c r="C1316" s="9">
        <v>7342.57</v>
      </c>
      <c r="D1316" s="8">
        <f t="shared" si="181"/>
        <v>1.2313510944616066E-5</v>
      </c>
      <c r="E1316" s="32">
        <f t="shared" si="183"/>
        <v>49834</v>
      </c>
      <c r="F1316" s="10">
        <f t="shared" si="184"/>
        <v>94160</v>
      </c>
      <c r="G1316" s="10">
        <f t="shared" si="185"/>
        <v>12418</v>
      </c>
      <c r="H1316" s="9">
        <f t="shared" si="186"/>
        <v>542</v>
      </c>
      <c r="I1316" s="9">
        <f t="shared" si="187"/>
        <v>2199</v>
      </c>
      <c r="J1316" s="9">
        <f t="shared" si="188"/>
        <v>2741</v>
      </c>
      <c r="K1316" s="9">
        <f t="shared" si="182"/>
        <v>-19005</v>
      </c>
      <c r="L1316" s="9">
        <f t="shared" si="189"/>
        <v>3730</v>
      </c>
    </row>
    <row r="1317" spans="1:12" x14ac:dyDescent="0.3">
      <c r="A1317" s="29" t="s">
        <v>2638</v>
      </c>
      <c r="B1317" s="5" t="s">
        <v>2639</v>
      </c>
      <c r="C1317" s="9">
        <v>4053.58</v>
      </c>
      <c r="D1317" s="8">
        <f t="shared" si="181"/>
        <v>6.7978652835283556E-6</v>
      </c>
      <c r="E1317" s="32">
        <f t="shared" si="183"/>
        <v>27512</v>
      </c>
      <c r="F1317" s="10">
        <f t="shared" si="184"/>
        <v>51982</v>
      </c>
      <c r="G1317" s="10">
        <f t="shared" si="185"/>
        <v>6856</v>
      </c>
      <c r="H1317" s="9">
        <f t="shared" si="186"/>
        <v>299</v>
      </c>
      <c r="I1317" s="9">
        <f t="shared" si="187"/>
        <v>1214</v>
      </c>
      <c r="J1317" s="9">
        <f t="shared" si="188"/>
        <v>1513</v>
      </c>
      <c r="K1317" s="9">
        <f t="shared" si="182"/>
        <v>-10492</v>
      </c>
      <c r="L1317" s="9">
        <f t="shared" si="189"/>
        <v>2059</v>
      </c>
    </row>
    <row r="1318" spans="1:12" x14ac:dyDescent="0.3">
      <c r="A1318" s="29" t="s">
        <v>2640</v>
      </c>
      <c r="B1318" s="5" t="s">
        <v>2641</v>
      </c>
      <c r="C1318" s="9">
        <v>214.32</v>
      </c>
      <c r="D1318" s="8">
        <f t="shared" si="181"/>
        <v>3.5941525455666276E-7</v>
      </c>
      <c r="E1318" s="32">
        <f t="shared" si="183"/>
        <v>1455</v>
      </c>
      <c r="F1318" s="10">
        <f t="shared" si="184"/>
        <v>2748</v>
      </c>
      <c r="G1318" s="10">
        <f t="shared" si="185"/>
        <v>362</v>
      </c>
      <c r="H1318" s="9">
        <f t="shared" si="186"/>
        <v>16</v>
      </c>
      <c r="I1318" s="9">
        <f t="shared" si="187"/>
        <v>64</v>
      </c>
      <c r="J1318" s="9">
        <f t="shared" si="188"/>
        <v>80</v>
      </c>
      <c r="K1318" s="9">
        <f t="shared" si="182"/>
        <v>-555</v>
      </c>
      <c r="L1318" s="9">
        <f t="shared" si="189"/>
        <v>109</v>
      </c>
    </row>
    <row r="1319" spans="1:12" x14ac:dyDescent="0.3">
      <c r="A1319" s="29" t="s">
        <v>2642</v>
      </c>
      <c r="B1319" s="5" t="s">
        <v>2643</v>
      </c>
      <c r="C1319" s="9">
        <v>133.96</v>
      </c>
      <c r="D1319" s="8">
        <f t="shared" si="181"/>
        <v>2.2465130412658898E-7</v>
      </c>
      <c r="E1319" s="32">
        <f t="shared" si="183"/>
        <v>909</v>
      </c>
      <c r="F1319" s="10">
        <f t="shared" si="184"/>
        <v>1718</v>
      </c>
      <c r="G1319" s="10">
        <f t="shared" si="185"/>
        <v>227</v>
      </c>
      <c r="H1319" s="9">
        <f t="shared" si="186"/>
        <v>10</v>
      </c>
      <c r="I1319" s="9">
        <f t="shared" si="187"/>
        <v>40</v>
      </c>
      <c r="J1319" s="9">
        <f t="shared" si="188"/>
        <v>50</v>
      </c>
      <c r="K1319" s="9">
        <f t="shared" si="182"/>
        <v>-347</v>
      </c>
      <c r="L1319" s="9">
        <f t="shared" si="189"/>
        <v>68</v>
      </c>
    </row>
    <row r="1320" spans="1:12" x14ac:dyDescent="0.3">
      <c r="A1320" s="29" t="s">
        <v>2644</v>
      </c>
      <c r="B1320" s="5" t="s">
        <v>2645</v>
      </c>
      <c r="C1320" s="9">
        <v>133.94999999999999</v>
      </c>
      <c r="D1320" s="8">
        <f t="shared" si="181"/>
        <v>2.2463453409791421E-7</v>
      </c>
      <c r="E1320" s="32">
        <f t="shared" si="183"/>
        <v>909</v>
      </c>
      <c r="F1320" s="10">
        <f t="shared" si="184"/>
        <v>1718</v>
      </c>
      <c r="G1320" s="10">
        <f t="shared" si="185"/>
        <v>227</v>
      </c>
      <c r="H1320" s="9">
        <f t="shared" si="186"/>
        <v>10</v>
      </c>
      <c r="I1320" s="9">
        <f t="shared" si="187"/>
        <v>40</v>
      </c>
      <c r="J1320" s="9">
        <f t="shared" si="188"/>
        <v>50</v>
      </c>
      <c r="K1320" s="9">
        <f t="shared" si="182"/>
        <v>-347</v>
      </c>
      <c r="L1320" s="9">
        <f t="shared" si="189"/>
        <v>68</v>
      </c>
    </row>
    <row r="1321" spans="1:12" x14ac:dyDescent="0.3">
      <c r="A1321" s="29" t="s">
        <v>2646</v>
      </c>
      <c r="B1321" s="5" t="s">
        <v>2647</v>
      </c>
      <c r="C1321" s="9">
        <v>6480.88</v>
      </c>
      <c r="D1321" s="8">
        <f t="shared" si="181"/>
        <v>1.0868454343743863E-5</v>
      </c>
      <c r="E1321" s="32">
        <f t="shared" si="183"/>
        <v>43986</v>
      </c>
      <c r="F1321" s="10">
        <f t="shared" si="184"/>
        <v>83109</v>
      </c>
      <c r="G1321" s="10">
        <f t="shared" si="185"/>
        <v>10961</v>
      </c>
      <c r="H1321" s="9">
        <f t="shared" si="186"/>
        <v>478</v>
      </c>
      <c r="I1321" s="9">
        <f t="shared" si="187"/>
        <v>1941</v>
      </c>
      <c r="J1321" s="9">
        <f t="shared" si="188"/>
        <v>2419</v>
      </c>
      <c r="K1321" s="9">
        <f t="shared" si="182"/>
        <v>-16775</v>
      </c>
      <c r="L1321" s="9">
        <f t="shared" si="189"/>
        <v>3292</v>
      </c>
    </row>
    <row r="1322" spans="1:12" x14ac:dyDescent="0.3">
      <c r="A1322" s="29" t="s">
        <v>2648</v>
      </c>
      <c r="B1322" s="5" t="s">
        <v>2649</v>
      </c>
      <c r="C1322" s="9">
        <v>460.8</v>
      </c>
      <c r="D1322" s="8">
        <f t="shared" si="181"/>
        <v>7.7276292133123467E-7</v>
      </c>
      <c r="E1322" s="32">
        <f t="shared" si="183"/>
        <v>3127</v>
      </c>
      <c r="F1322" s="10">
        <f t="shared" si="184"/>
        <v>5909</v>
      </c>
      <c r="G1322" s="10">
        <f t="shared" si="185"/>
        <v>779</v>
      </c>
      <c r="H1322" s="9">
        <f t="shared" si="186"/>
        <v>34</v>
      </c>
      <c r="I1322" s="9">
        <f t="shared" si="187"/>
        <v>138</v>
      </c>
      <c r="J1322" s="9">
        <f t="shared" si="188"/>
        <v>172</v>
      </c>
      <c r="K1322" s="9">
        <f t="shared" si="182"/>
        <v>-1193</v>
      </c>
      <c r="L1322" s="9">
        <f t="shared" si="189"/>
        <v>234</v>
      </c>
    </row>
    <row r="1323" spans="1:12" x14ac:dyDescent="0.3">
      <c r="A1323" s="29" t="s">
        <v>2650</v>
      </c>
      <c r="B1323" s="5" t="s">
        <v>2651</v>
      </c>
      <c r="C1323" s="9">
        <v>320796.14</v>
      </c>
      <c r="D1323" s="8">
        <f t="shared" si="181"/>
        <v>5.3797604665404457E-4</v>
      </c>
      <c r="E1323" s="32">
        <f t="shared" si="183"/>
        <v>2177235</v>
      </c>
      <c r="F1323" s="10">
        <f t="shared" si="184"/>
        <v>4113824</v>
      </c>
      <c r="G1323" s="10">
        <f t="shared" si="185"/>
        <v>542553</v>
      </c>
      <c r="H1323" s="9">
        <f t="shared" si="186"/>
        <v>23662</v>
      </c>
      <c r="I1323" s="9">
        <f t="shared" si="187"/>
        <v>96086</v>
      </c>
      <c r="J1323" s="9">
        <f t="shared" si="188"/>
        <v>119748</v>
      </c>
      <c r="K1323" s="9">
        <f t="shared" si="182"/>
        <v>-830335</v>
      </c>
      <c r="L1323" s="9">
        <f t="shared" si="189"/>
        <v>162961</v>
      </c>
    </row>
    <row r="1324" spans="1:12" x14ac:dyDescent="0.3">
      <c r="A1324" s="29" t="s">
        <v>2652</v>
      </c>
      <c r="B1324" s="5" t="s">
        <v>2653</v>
      </c>
      <c r="C1324" s="9">
        <v>989295.7</v>
      </c>
      <c r="D1324" s="8">
        <f t="shared" si="181"/>
        <v>1.6590517256780137E-3</v>
      </c>
      <c r="E1324" s="32">
        <f t="shared" si="183"/>
        <v>6714324</v>
      </c>
      <c r="F1324" s="10">
        <f t="shared" si="184"/>
        <v>12686526</v>
      </c>
      <c r="G1324" s="10">
        <f t="shared" si="185"/>
        <v>1673166</v>
      </c>
      <c r="H1324" s="9">
        <f t="shared" si="186"/>
        <v>72972</v>
      </c>
      <c r="I1324" s="9">
        <f t="shared" si="187"/>
        <v>296318</v>
      </c>
      <c r="J1324" s="9">
        <f t="shared" si="188"/>
        <v>369290</v>
      </c>
      <c r="K1324" s="9">
        <f t="shared" si="182"/>
        <v>-2560650</v>
      </c>
      <c r="L1324" s="9">
        <f t="shared" si="189"/>
        <v>502550</v>
      </c>
    </row>
    <row r="1325" spans="1:12" x14ac:dyDescent="0.3">
      <c r="A1325" s="29" t="s">
        <v>2654</v>
      </c>
      <c r="B1325" s="5" t="s">
        <v>2655</v>
      </c>
      <c r="C1325" s="9">
        <v>432592.44</v>
      </c>
      <c r="D1325" s="8">
        <f t="shared" si="181"/>
        <v>7.2545876232683773E-4</v>
      </c>
      <c r="E1325" s="32">
        <f t="shared" si="183"/>
        <v>2935993</v>
      </c>
      <c r="F1325" s="10">
        <f t="shared" si="184"/>
        <v>5547477</v>
      </c>
      <c r="G1325" s="10">
        <f t="shared" si="185"/>
        <v>731631</v>
      </c>
      <c r="H1325" s="9">
        <f t="shared" si="186"/>
        <v>31909</v>
      </c>
      <c r="I1325" s="9">
        <f t="shared" si="187"/>
        <v>129572</v>
      </c>
      <c r="J1325" s="9">
        <f t="shared" si="188"/>
        <v>161481</v>
      </c>
      <c r="K1325" s="9">
        <f t="shared" si="182"/>
        <v>-1119703</v>
      </c>
      <c r="L1325" s="9">
        <f t="shared" si="189"/>
        <v>219752</v>
      </c>
    </row>
    <row r="1326" spans="1:12" x14ac:dyDescent="0.3">
      <c r="A1326" s="29" t="s">
        <v>2656</v>
      </c>
      <c r="B1326" s="5" t="s">
        <v>2657</v>
      </c>
      <c r="C1326" s="9">
        <v>14904.28</v>
      </c>
      <c r="D1326" s="8">
        <f t="shared" si="181"/>
        <v>2.4994520297610014E-5</v>
      </c>
      <c r="E1326" s="32">
        <f t="shared" si="183"/>
        <v>101155</v>
      </c>
      <c r="F1326" s="10">
        <f t="shared" si="184"/>
        <v>191129</v>
      </c>
      <c r="G1326" s="10">
        <f t="shared" si="185"/>
        <v>25207</v>
      </c>
      <c r="H1326" s="9">
        <f t="shared" si="186"/>
        <v>1099</v>
      </c>
      <c r="I1326" s="9">
        <f t="shared" si="187"/>
        <v>4464</v>
      </c>
      <c r="J1326" s="9">
        <f t="shared" si="188"/>
        <v>5563</v>
      </c>
      <c r="K1326" s="9">
        <f t="shared" si="182"/>
        <v>-38578</v>
      </c>
      <c r="L1326" s="9">
        <f t="shared" si="189"/>
        <v>7571</v>
      </c>
    </row>
    <row r="1327" spans="1:12" x14ac:dyDescent="0.3">
      <c r="A1327" s="29" t="s">
        <v>2658</v>
      </c>
      <c r="B1327" s="5" t="s">
        <v>2659</v>
      </c>
      <c r="C1327" s="9">
        <v>317591.01</v>
      </c>
      <c r="D1327" s="8">
        <f t="shared" si="181"/>
        <v>5.3260103445342314E-4</v>
      </c>
      <c r="E1327" s="32">
        <f t="shared" si="183"/>
        <v>2155482</v>
      </c>
      <c r="F1327" s="10">
        <f t="shared" si="184"/>
        <v>4072722</v>
      </c>
      <c r="G1327" s="10">
        <f t="shared" si="185"/>
        <v>537132</v>
      </c>
      <c r="H1327" s="9">
        <f t="shared" si="186"/>
        <v>23426</v>
      </c>
      <c r="I1327" s="9">
        <f t="shared" si="187"/>
        <v>95126</v>
      </c>
      <c r="J1327" s="9">
        <f t="shared" si="188"/>
        <v>118552</v>
      </c>
      <c r="K1327" s="9">
        <f t="shared" si="182"/>
        <v>-822039</v>
      </c>
      <c r="L1327" s="9">
        <f t="shared" si="189"/>
        <v>161332</v>
      </c>
    </row>
    <row r="1328" spans="1:12" x14ac:dyDescent="0.3">
      <c r="A1328" s="29" t="s">
        <v>2660</v>
      </c>
      <c r="B1328" s="5" t="s">
        <v>2661</v>
      </c>
      <c r="C1328" s="9">
        <v>12318.18</v>
      </c>
      <c r="D1328" s="8">
        <f t="shared" si="181"/>
        <v>2.0657623182039906E-5</v>
      </c>
      <c r="E1328" s="32">
        <f t="shared" si="183"/>
        <v>83603</v>
      </c>
      <c r="F1328" s="10">
        <f t="shared" si="184"/>
        <v>157966</v>
      </c>
      <c r="G1328" s="10">
        <f t="shared" si="185"/>
        <v>20833</v>
      </c>
      <c r="H1328" s="9">
        <f t="shared" si="186"/>
        <v>909</v>
      </c>
      <c r="I1328" s="9">
        <f t="shared" si="187"/>
        <v>3690</v>
      </c>
      <c r="J1328" s="9">
        <f t="shared" si="188"/>
        <v>4599</v>
      </c>
      <c r="K1328" s="9">
        <f t="shared" si="182"/>
        <v>-31884</v>
      </c>
      <c r="L1328" s="9">
        <f t="shared" si="189"/>
        <v>6257</v>
      </c>
    </row>
    <row r="1329" spans="1:12" x14ac:dyDescent="0.3">
      <c r="A1329" s="29" t="s">
        <v>2662</v>
      </c>
      <c r="B1329" s="5" t="s">
        <v>2663</v>
      </c>
      <c r="C1329" s="9">
        <v>2177753.7400000002</v>
      </c>
      <c r="D1329" s="8">
        <f t="shared" si="181"/>
        <v>3.6520992666285203E-3</v>
      </c>
      <c r="E1329" s="32">
        <f t="shared" si="183"/>
        <v>14780357</v>
      </c>
      <c r="F1329" s="10">
        <f t="shared" si="184"/>
        <v>27927070</v>
      </c>
      <c r="G1329" s="10">
        <f t="shared" si="185"/>
        <v>3683170</v>
      </c>
      <c r="H1329" s="9">
        <f t="shared" si="186"/>
        <v>160634</v>
      </c>
      <c r="I1329" s="9">
        <f t="shared" si="187"/>
        <v>652291</v>
      </c>
      <c r="J1329" s="9">
        <f t="shared" si="188"/>
        <v>812925</v>
      </c>
      <c r="K1329" s="9">
        <f t="shared" si="182"/>
        <v>-5636803</v>
      </c>
      <c r="L1329" s="9">
        <f t="shared" si="189"/>
        <v>1106272</v>
      </c>
    </row>
    <row r="1330" spans="1:12" x14ac:dyDescent="0.3">
      <c r="A1330" s="29" t="s">
        <v>2664</v>
      </c>
      <c r="B1330" s="5" t="s">
        <v>2665</v>
      </c>
      <c r="C1330" s="9">
        <v>50939.74</v>
      </c>
      <c r="D1330" s="8">
        <f t="shared" si="181"/>
        <v>8.5426090048293276E-5</v>
      </c>
      <c r="E1330" s="32">
        <f t="shared" si="183"/>
        <v>345727</v>
      </c>
      <c r="F1330" s="10">
        <f t="shared" si="184"/>
        <v>653241</v>
      </c>
      <c r="G1330" s="10">
        <f t="shared" si="185"/>
        <v>86153</v>
      </c>
      <c r="H1330" s="9">
        <f t="shared" si="186"/>
        <v>3757</v>
      </c>
      <c r="I1330" s="9">
        <f t="shared" si="187"/>
        <v>15258</v>
      </c>
      <c r="J1330" s="9">
        <f t="shared" si="188"/>
        <v>19015</v>
      </c>
      <c r="K1330" s="9">
        <f t="shared" si="182"/>
        <v>-131850</v>
      </c>
      <c r="L1330" s="9">
        <f t="shared" si="189"/>
        <v>25877</v>
      </c>
    </row>
    <row r="1331" spans="1:12" x14ac:dyDescent="0.3">
      <c r="A1331" s="29" t="s">
        <v>2666</v>
      </c>
      <c r="B1331" s="5" t="s">
        <v>2667</v>
      </c>
      <c r="C1331" s="9">
        <v>12022.17</v>
      </c>
      <c r="D1331" s="8">
        <f t="shared" si="181"/>
        <v>2.0161213563239429E-5</v>
      </c>
      <c r="E1331" s="32">
        <f t="shared" si="183"/>
        <v>81594</v>
      </c>
      <c r="F1331" s="10">
        <f t="shared" si="184"/>
        <v>154170</v>
      </c>
      <c r="G1331" s="10">
        <f t="shared" si="185"/>
        <v>20333</v>
      </c>
      <c r="H1331" s="9">
        <f t="shared" si="186"/>
        <v>887</v>
      </c>
      <c r="I1331" s="9">
        <f t="shared" si="187"/>
        <v>3601</v>
      </c>
      <c r="J1331" s="9">
        <f t="shared" si="188"/>
        <v>4488</v>
      </c>
      <c r="K1331" s="9">
        <f t="shared" si="182"/>
        <v>-31118</v>
      </c>
      <c r="L1331" s="9">
        <f t="shared" si="189"/>
        <v>6107</v>
      </c>
    </row>
    <row r="1332" spans="1:12" x14ac:dyDescent="0.3">
      <c r="A1332" s="29" t="s">
        <v>2668</v>
      </c>
      <c r="B1332" s="5" t="s">
        <v>2669</v>
      </c>
      <c r="C1332" s="9">
        <v>121906.61</v>
      </c>
      <c r="D1332" s="8">
        <f t="shared" si="181"/>
        <v>2.0443773453382704E-4</v>
      </c>
      <c r="E1332" s="32">
        <f t="shared" si="183"/>
        <v>827377</v>
      </c>
      <c r="F1332" s="10">
        <f t="shared" si="184"/>
        <v>1563305</v>
      </c>
      <c r="G1332" s="10">
        <f t="shared" si="185"/>
        <v>206177</v>
      </c>
      <c r="H1332" s="9">
        <f t="shared" si="186"/>
        <v>8992</v>
      </c>
      <c r="I1332" s="9">
        <f t="shared" si="187"/>
        <v>36514</v>
      </c>
      <c r="J1332" s="9">
        <f t="shared" si="188"/>
        <v>45506</v>
      </c>
      <c r="K1332" s="9">
        <f t="shared" si="182"/>
        <v>-315538</v>
      </c>
      <c r="L1332" s="9">
        <f t="shared" si="189"/>
        <v>61927</v>
      </c>
    </row>
    <row r="1333" spans="1:12" x14ac:dyDescent="0.3">
      <c r="A1333" s="29" t="s">
        <v>2670</v>
      </c>
      <c r="B1333" s="5" t="s">
        <v>2671</v>
      </c>
      <c r="C1333" s="9">
        <v>6567.12</v>
      </c>
      <c r="D1333" s="8">
        <f t="shared" si="181"/>
        <v>1.1013079071034674E-5</v>
      </c>
      <c r="E1333" s="32">
        <f t="shared" si="183"/>
        <v>44571</v>
      </c>
      <c r="F1333" s="10">
        <f t="shared" si="184"/>
        <v>84215</v>
      </c>
      <c r="G1333" s="10">
        <f t="shared" si="185"/>
        <v>11107</v>
      </c>
      <c r="H1333" s="9">
        <f t="shared" si="186"/>
        <v>484</v>
      </c>
      <c r="I1333" s="9">
        <f t="shared" si="187"/>
        <v>1967</v>
      </c>
      <c r="J1333" s="9">
        <f t="shared" si="188"/>
        <v>2451</v>
      </c>
      <c r="K1333" s="9">
        <f t="shared" si="182"/>
        <v>-16998</v>
      </c>
      <c r="L1333" s="9">
        <f t="shared" si="189"/>
        <v>3336</v>
      </c>
    </row>
    <row r="1334" spans="1:12" x14ac:dyDescent="0.3">
      <c r="A1334" s="29" t="s">
        <v>2672</v>
      </c>
      <c r="B1334" s="5" t="s">
        <v>2673</v>
      </c>
      <c r="C1334" s="9">
        <v>495.68</v>
      </c>
      <c r="D1334" s="8">
        <f t="shared" si="181"/>
        <v>8.3125678134866842E-7</v>
      </c>
      <c r="E1334" s="32">
        <f t="shared" si="183"/>
        <v>3364</v>
      </c>
      <c r="F1334" s="10">
        <f t="shared" si="184"/>
        <v>6356</v>
      </c>
      <c r="G1334" s="10">
        <f t="shared" si="185"/>
        <v>838</v>
      </c>
      <c r="H1334" s="9">
        <f t="shared" si="186"/>
        <v>37</v>
      </c>
      <c r="I1334" s="9">
        <f t="shared" si="187"/>
        <v>148</v>
      </c>
      <c r="J1334" s="9">
        <f t="shared" si="188"/>
        <v>185</v>
      </c>
      <c r="K1334" s="9">
        <f t="shared" si="182"/>
        <v>-1283</v>
      </c>
      <c r="L1334" s="9">
        <f t="shared" si="189"/>
        <v>252</v>
      </c>
    </row>
    <row r="1335" spans="1:12" x14ac:dyDescent="0.3">
      <c r="A1335" s="29" t="s">
        <v>2674</v>
      </c>
      <c r="B1335" s="5" t="s">
        <v>2675</v>
      </c>
      <c r="C1335" s="9">
        <v>160.76</v>
      </c>
      <c r="D1335" s="8">
        <f t="shared" si="181"/>
        <v>2.6959498097484649E-7</v>
      </c>
      <c r="E1335" s="32">
        <f t="shared" si="183"/>
        <v>1091</v>
      </c>
      <c r="F1335" s="10">
        <f t="shared" si="184"/>
        <v>2062</v>
      </c>
      <c r="G1335" s="10">
        <f t="shared" si="185"/>
        <v>272</v>
      </c>
      <c r="H1335" s="9">
        <f t="shared" si="186"/>
        <v>12</v>
      </c>
      <c r="I1335" s="9">
        <f t="shared" si="187"/>
        <v>48</v>
      </c>
      <c r="J1335" s="9">
        <f t="shared" si="188"/>
        <v>60</v>
      </c>
      <c r="K1335" s="9">
        <f t="shared" si="182"/>
        <v>-416</v>
      </c>
      <c r="L1335" s="9">
        <f t="shared" si="189"/>
        <v>82</v>
      </c>
    </row>
    <row r="1336" spans="1:12" x14ac:dyDescent="0.3">
      <c r="A1336" s="29" t="s">
        <v>2676</v>
      </c>
      <c r="B1336" s="5" t="s">
        <v>2677</v>
      </c>
      <c r="C1336" s="9">
        <v>707.22</v>
      </c>
      <c r="D1336" s="8">
        <f t="shared" si="181"/>
        <v>1.1860099679337581E-6</v>
      </c>
      <c r="E1336" s="32">
        <f t="shared" si="183"/>
        <v>4800</v>
      </c>
      <c r="F1336" s="10">
        <f t="shared" si="184"/>
        <v>9069</v>
      </c>
      <c r="G1336" s="10">
        <f t="shared" si="185"/>
        <v>1196</v>
      </c>
      <c r="H1336" s="9">
        <f t="shared" si="186"/>
        <v>52</v>
      </c>
      <c r="I1336" s="9">
        <f t="shared" si="187"/>
        <v>212</v>
      </c>
      <c r="J1336" s="9">
        <f t="shared" si="188"/>
        <v>264</v>
      </c>
      <c r="K1336" s="9">
        <f t="shared" si="182"/>
        <v>-1831</v>
      </c>
      <c r="L1336" s="9">
        <f t="shared" si="189"/>
        <v>359</v>
      </c>
    </row>
    <row r="1337" spans="1:12" x14ac:dyDescent="0.3">
      <c r="A1337" s="29" t="s">
        <v>2678</v>
      </c>
      <c r="B1337" s="5" t="s">
        <v>2679</v>
      </c>
      <c r="C1337" s="9">
        <v>589.44000000000005</v>
      </c>
      <c r="D1337" s="8">
        <f t="shared" si="181"/>
        <v>9.8849257020287105E-7</v>
      </c>
      <c r="E1337" s="32">
        <f t="shared" si="183"/>
        <v>4001</v>
      </c>
      <c r="F1337" s="10">
        <f t="shared" si="184"/>
        <v>7559</v>
      </c>
      <c r="G1337" s="10">
        <f t="shared" si="185"/>
        <v>997</v>
      </c>
      <c r="H1337" s="9">
        <f t="shared" si="186"/>
        <v>43</v>
      </c>
      <c r="I1337" s="9">
        <f t="shared" si="187"/>
        <v>177</v>
      </c>
      <c r="J1337" s="9">
        <f t="shared" si="188"/>
        <v>220</v>
      </c>
      <c r="K1337" s="9">
        <f t="shared" si="182"/>
        <v>-1526</v>
      </c>
      <c r="L1337" s="9">
        <f t="shared" si="189"/>
        <v>299</v>
      </c>
    </row>
    <row r="1338" spans="1:12" x14ac:dyDescent="0.3">
      <c r="A1338" s="29" t="s">
        <v>2680</v>
      </c>
      <c r="B1338" s="5" t="s">
        <v>2681</v>
      </c>
      <c r="C1338" s="9">
        <v>511.24</v>
      </c>
      <c r="D1338" s="8">
        <f t="shared" si="181"/>
        <v>8.573509459665373E-7</v>
      </c>
      <c r="E1338" s="32">
        <f t="shared" si="183"/>
        <v>3470</v>
      </c>
      <c r="F1338" s="10">
        <f t="shared" si="184"/>
        <v>6556</v>
      </c>
      <c r="G1338" s="10">
        <f t="shared" si="185"/>
        <v>865</v>
      </c>
      <c r="H1338" s="9">
        <f t="shared" si="186"/>
        <v>38</v>
      </c>
      <c r="I1338" s="9">
        <f t="shared" si="187"/>
        <v>153</v>
      </c>
      <c r="J1338" s="9">
        <f t="shared" si="188"/>
        <v>191</v>
      </c>
      <c r="K1338" s="9">
        <f t="shared" si="182"/>
        <v>-1323</v>
      </c>
      <c r="L1338" s="9">
        <f t="shared" si="189"/>
        <v>260</v>
      </c>
    </row>
    <row r="1339" spans="1:12" x14ac:dyDescent="0.3">
      <c r="A1339" s="29" t="s">
        <v>2682</v>
      </c>
      <c r="B1339" s="5" t="s">
        <v>2683</v>
      </c>
      <c r="C1339" s="9">
        <v>725.52</v>
      </c>
      <c r="D1339" s="8">
        <f t="shared" si="181"/>
        <v>1.2166991204085012E-6</v>
      </c>
      <c r="E1339" s="32">
        <f t="shared" si="183"/>
        <v>4924</v>
      </c>
      <c r="F1339" s="10">
        <f t="shared" si="184"/>
        <v>9304</v>
      </c>
      <c r="G1339" s="10">
        <f t="shared" si="185"/>
        <v>1227</v>
      </c>
      <c r="H1339" s="9">
        <f t="shared" si="186"/>
        <v>54</v>
      </c>
      <c r="I1339" s="9">
        <f t="shared" si="187"/>
        <v>217</v>
      </c>
      <c r="J1339" s="9">
        <f t="shared" si="188"/>
        <v>271</v>
      </c>
      <c r="K1339" s="9">
        <f t="shared" si="182"/>
        <v>-1878</v>
      </c>
      <c r="L1339" s="9">
        <f t="shared" si="189"/>
        <v>369</v>
      </c>
    </row>
    <row r="1340" spans="1:12" x14ac:dyDescent="0.3">
      <c r="A1340" s="29" t="s">
        <v>2684</v>
      </c>
      <c r="B1340" s="5" t="s">
        <v>2685</v>
      </c>
      <c r="C1340" s="9">
        <v>299029.43</v>
      </c>
      <c r="D1340" s="8">
        <f t="shared" si="181"/>
        <v>5.014732115686066E-4</v>
      </c>
      <c r="E1340" s="32">
        <f t="shared" si="183"/>
        <v>2029505</v>
      </c>
      <c r="F1340" s="10">
        <f t="shared" si="184"/>
        <v>3834692</v>
      </c>
      <c r="G1340" s="10">
        <f t="shared" si="185"/>
        <v>505740</v>
      </c>
      <c r="H1340" s="9">
        <f t="shared" si="186"/>
        <v>22057</v>
      </c>
      <c r="I1340" s="9">
        <f t="shared" si="187"/>
        <v>89567</v>
      </c>
      <c r="J1340" s="9">
        <f t="shared" si="188"/>
        <v>111624</v>
      </c>
      <c r="K1340" s="9">
        <f t="shared" si="182"/>
        <v>-773995</v>
      </c>
      <c r="L1340" s="9">
        <f t="shared" si="189"/>
        <v>151903</v>
      </c>
    </row>
    <row r="1341" spans="1:12" x14ac:dyDescent="0.3">
      <c r="A1341" s="29" t="s">
        <v>2686</v>
      </c>
      <c r="B1341" s="5" t="s">
        <v>2687</v>
      </c>
      <c r="C1341" s="9">
        <v>1260207.21</v>
      </c>
      <c r="D1341" s="8">
        <f t="shared" si="181"/>
        <v>2.1133711047792636E-3</v>
      </c>
      <c r="E1341" s="32">
        <f t="shared" si="183"/>
        <v>8552993</v>
      </c>
      <c r="F1341" s="10">
        <f t="shared" si="184"/>
        <v>16160640</v>
      </c>
      <c r="G1341" s="10">
        <f t="shared" si="185"/>
        <v>2131351</v>
      </c>
      <c r="H1341" s="9">
        <f t="shared" si="186"/>
        <v>92954</v>
      </c>
      <c r="I1341" s="9">
        <f t="shared" si="187"/>
        <v>377463</v>
      </c>
      <c r="J1341" s="9">
        <f t="shared" si="188"/>
        <v>470417</v>
      </c>
      <c r="K1341" s="9">
        <f t="shared" si="182"/>
        <v>-3261865</v>
      </c>
      <c r="L1341" s="9">
        <f t="shared" si="189"/>
        <v>640170</v>
      </c>
    </row>
    <row r="1342" spans="1:12" x14ac:dyDescent="0.3">
      <c r="A1342" s="29" t="s">
        <v>2688</v>
      </c>
      <c r="B1342" s="5" t="s">
        <v>2689</v>
      </c>
      <c r="C1342" s="9">
        <v>22386.78</v>
      </c>
      <c r="D1342" s="8">
        <f t="shared" si="181"/>
        <v>3.7542694253471478E-5</v>
      </c>
      <c r="E1342" s="32">
        <f t="shared" si="183"/>
        <v>151938</v>
      </c>
      <c r="F1342" s="10">
        <f t="shared" si="184"/>
        <v>287083</v>
      </c>
      <c r="G1342" s="10">
        <f t="shared" si="185"/>
        <v>37862</v>
      </c>
      <c r="H1342" s="9">
        <f t="shared" si="186"/>
        <v>1651</v>
      </c>
      <c r="I1342" s="9">
        <f t="shared" si="187"/>
        <v>6705</v>
      </c>
      <c r="J1342" s="9">
        <f t="shared" si="188"/>
        <v>8356</v>
      </c>
      <c r="K1342" s="9">
        <f t="shared" si="182"/>
        <v>-57945</v>
      </c>
      <c r="L1342" s="9">
        <f t="shared" si="189"/>
        <v>11372</v>
      </c>
    </row>
    <row r="1343" spans="1:12" x14ac:dyDescent="0.3">
      <c r="A1343" s="29" t="s">
        <v>2690</v>
      </c>
      <c r="B1343" s="5" t="s">
        <v>2691</v>
      </c>
      <c r="C1343" s="9">
        <v>51872.33</v>
      </c>
      <c r="D1343" s="8">
        <f t="shared" si="181"/>
        <v>8.6990046152469276E-5</v>
      </c>
      <c r="E1343" s="32">
        <f t="shared" si="183"/>
        <v>352056</v>
      </c>
      <c r="F1343" s="10">
        <f t="shared" si="184"/>
        <v>665200</v>
      </c>
      <c r="G1343" s="10">
        <f t="shared" si="185"/>
        <v>87730</v>
      </c>
      <c r="H1343" s="9">
        <f t="shared" si="186"/>
        <v>3826</v>
      </c>
      <c r="I1343" s="9">
        <f t="shared" si="187"/>
        <v>15537</v>
      </c>
      <c r="J1343" s="9">
        <f t="shared" si="188"/>
        <v>19363</v>
      </c>
      <c r="K1343" s="9">
        <f t="shared" si="182"/>
        <v>-134264</v>
      </c>
      <c r="L1343" s="9">
        <f t="shared" si="189"/>
        <v>26351</v>
      </c>
    </row>
    <row r="1344" spans="1:12" x14ac:dyDescent="0.3">
      <c r="A1344" s="29" t="s">
        <v>2692</v>
      </c>
      <c r="B1344" s="5" t="s">
        <v>2693</v>
      </c>
      <c r="C1344" s="9">
        <v>507188.49</v>
      </c>
      <c r="D1344" s="8">
        <f t="shared" si="181"/>
        <v>8.5055655207894466E-4</v>
      </c>
      <c r="E1344" s="32">
        <f t="shared" si="183"/>
        <v>3442275</v>
      </c>
      <c r="F1344" s="10">
        <f t="shared" si="184"/>
        <v>6504082</v>
      </c>
      <c r="G1344" s="10">
        <f t="shared" si="185"/>
        <v>857793</v>
      </c>
      <c r="H1344" s="9">
        <f t="shared" si="186"/>
        <v>37411</v>
      </c>
      <c r="I1344" s="9">
        <f t="shared" si="187"/>
        <v>151915</v>
      </c>
      <c r="J1344" s="9">
        <f t="shared" si="188"/>
        <v>189326</v>
      </c>
      <c r="K1344" s="9">
        <f t="shared" si="182"/>
        <v>-1312785</v>
      </c>
      <c r="L1344" s="9">
        <f t="shared" si="189"/>
        <v>257646</v>
      </c>
    </row>
    <row r="1345" spans="1:12" x14ac:dyDescent="0.3">
      <c r="A1345" s="29" t="s">
        <v>2694</v>
      </c>
      <c r="B1345" s="5" t="s">
        <v>2695</v>
      </c>
      <c r="C1345" s="9">
        <v>10676.33</v>
      </c>
      <c r="D1345" s="8">
        <f t="shared" si="181"/>
        <v>1.7904236024080512E-5</v>
      </c>
      <c r="E1345" s="32">
        <f t="shared" si="183"/>
        <v>72460</v>
      </c>
      <c r="F1345" s="10">
        <f t="shared" si="184"/>
        <v>136911</v>
      </c>
      <c r="G1345" s="10">
        <f t="shared" si="185"/>
        <v>18057</v>
      </c>
      <c r="H1345" s="9">
        <f t="shared" si="186"/>
        <v>787</v>
      </c>
      <c r="I1345" s="9">
        <f t="shared" si="187"/>
        <v>3198</v>
      </c>
      <c r="J1345" s="9">
        <f t="shared" si="188"/>
        <v>3985</v>
      </c>
      <c r="K1345" s="9">
        <f t="shared" si="182"/>
        <v>-27634</v>
      </c>
      <c r="L1345" s="9">
        <f t="shared" si="189"/>
        <v>5423</v>
      </c>
    </row>
    <row r="1346" spans="1:12" x14ac:dyDescent="0.3">
      <c r="A1346" s="29" t="s">
        <v>2696</v>
      </c>
      <c r="B1346" s="5" t="s">
        <v>2697</v>
      </c>
      <c r="C1346" s="9">
        <v>18968.98</v>
      </c>
      <c r="D1346" s="8">
        <f t="shared" si="181"/>
        <v>3.1811033853024656E-5</v>
      </c>
      <c r="E1346" s="32">
        <f t="shared" si="183"/>
        <v>128742</v>
      </c>
      <c r="F1346" s="10">
        <f t="shared" si="184"/>
        <v>243254</v>
      </c>
      <c r="G1346" s="10">
        <f t="shared" si="185"/>
        <v>32082</v>
      </c>
      <c r="H1346" s="9">
        <f t="shared" si="186"/>
        <v>1399</v>
      </c>
      <c r="I1346" s="9">
        <f t="shared" si="187"/>
        <v>5682</v>
      </c>
      <c r="J1346" s="9">
        <f t="shared" si="188"/>
        <v>7081</v>
      </c>
      <c r="K1346" s="9">
        <f t="shared" si="182"/>
        <v>-49098</v>
      </c>
      <c r="L1346" s="9">
        <f t="shared" si="189"/>
        <v>9636</v>
      </c>
    </row>
    <row r="1347" spans="1:12" x14ac:dyDescent="0.3">
      <c r="A1347" s="29" t="s">
        <v>2698</v>
      </c>
      <c r="B1347" s="5" t="s">
        <v>2699</v>
      </c>
      <c r="C1347" s="9">
        <v>105368.32000000001</v>
      </c>
      <c r="D1347" s="8">
        <f t="shared" si="181"/>
        <v>1.7670297478073865E-4</v>
      </c>
      <c r="E1347" s="32">
        <f t="shared" si="183"/>
        <v>715132</v>
      </c>
      <c r="F1347" s="10">
        <f t="shared" si="184"/>
        <v>1351222</v>
      </c>
      <c r="G1347" s="10">
        <f t="shared" si="185"/>
        <v>178206</v>
      </c>
      <c r="H1347" s="9">
        <f t="shared" si="186"/>
        <v>7772</v>
      </c>
      <c r="I1347" s="9">
        <f t="shared" si="187"/>
        <v>31560</v>
      </c>
      <c r="J1347" s="9">
        <f t="shared" si="188"/>
        <v>39332</v>
      </c>
      <c r="K1347" s="9">
        <f t="shared" si="182"/>
        <v>-272731</v>
      </c>
      <c r="L1347" s="9">
        <f t="shared" si="189"/>
        <v>53526</v>
      </c>
    </row>
    <row r="1348" spans="1:12" x14ac:dyDescent="0.3">
      <c r="A1348" s="29" t="s">
        <v>2700</v>
      </c>
      <c r="B1348" s="5" t="s">
        <v>2701</v>
      </c>
      <c r="C1348" s="9">
        <v>384179.16</v>
      </c>
      <c r="D1348" s="8">
        <f t="shared" si="181"/>
        <v>6.4426955294309847E-4</v>
      </c>
      <c r="E1348" s="32">
        <f t="shared" si="183"/>
        <v>2607414</v>
      </c>
      <c r="F1348" s="10">
        <f t="shared" si="184"/>
        <v>4926635</v>
      </c>
      <c r="G1348" s="10">
        <f t="shared" si="185"/>
        <v>649751</v>
      </c>
      <c r="H1348" s="9">
        <f t="shared" si="186"/>
        <v>28338</v>
      </c>
      <c r="I1348" s="9">
        <f t="shared" si="187"/>
        <v>115071</v>
      </c>
      <c r="J1348" s="9">
        <f t="shared" si="188"/>
        <v>143409</v>
      </c>
      <c r="K1348" s="9">
        <f t="shared" si="182"/>
        <v>-994393</v>
      </c>
      <c r="L1348" s="9">
        <f t="shared" si="189"/>
        <v>195158</v>
      </c>
    </row>
    <row r="1349" spans="1:12" x14ac:dyDescent="0.3">
      <c r="A1349" s="29" t="s">
        <v>2702</v>
      </c>
      <c r="B1349" s="5" t="s">
        <v>2703</v>
      </c>
      <c r="C1349" s="9">
        <v>19025.21</v>
      </c>
      <c r="D1349" s="8">
        <f t="shared" si="181"/>
        <v>3.1905331724262629E-5</v>
      </c>
      <c r="E1349" s="32">
        <f t="shared" si="183"/>
        <v>129124</v>
      </c>
      <c r="F1349" s="10">
        <f t="shared" si="184"/>
        <v>243975</v>
      </c>
      <c r="G1349" s="10">
        <f t="shared" si="185"/>
        <v>32177</v>
      </c>
      <c r="H1349" s="9">
        <f t="shared" si="186"/>
        <v>1403</v>
      </c>
      <c r="I1349" s="9">
        <f t="shared" si="187"/>
        <v>5699</v>
      </c>
      <c r="J1349" s="9">
        <f t="shared" si="188"/>
        <v>7102</v>
      </c>
      <c r="K1349" s="9">
        <f t="shared" si="182"/>
        <v>-49244</v>
      </c>
      <c r="L1349" s="9">
        <f t="shared" si="189"/>
        <v>9665</v>
      </c>
    </row>
    <row r="1350" spans="1:12" x14ac:dyDescent="0.3">
      <c r="A1350" s="29" t="s">
        <v>2704</v>
      </c>
      <c r="B1350" s="5" t="s">
        <v>2705</v>
      </c>
      <c r="C1350" s="9">
        <v>3308.66</v>
      </c>
      <c r="D1350" s="8">
        <f t="shared" si="181"/>
        <v>5.5486323074908913E-6</v>
      </c>
      <c r="E1350" s="32">
        <f t="shared" si="183"/>
        <v>22456</v>
      </c>
      <c r="F1350" s="10">
        <f t="shared" si="184"/>
        <v>42430</v>
      </c>
      <c r="G1350" s="10">
        <f t="shared" si="185"/>
        <v>5596</v>
      </c>
      <c r="H1350" s="9">
        <f t="shared" si="186"/>
        <v>244</v>
      </c>
      <c r="I1350" s="9">
        <f t="shared" si="187"/>
        <v>991</v>
      </c>
      <c r="J1350" s="9">
        <f t="shared" si="188"/>
        <v>1235</v>
      </c>
      <c r="K1350" s="9">
        <f t="shared" si="182"/>
        <v>-8564</v>
      </c>
      <c r="L1350" s="9">
        <f t="shared" si="189"/>
        <v>1681</v>
      </c>
    </row>
    <row r="1351" spans="1:12" x14ac:dyDescent="0.3">
      <c r="A1351" s="29" t="s">
        <v>2706</v>
      </c>
      <c r="B1351" s="5" t="s">
        <v>2707</v>
      </c>
      <c r="C1351" s="9">
        <v>25.9</v>
      </c>
      <c r="D1351" s="8">
        <f t="shared" si="181"/>
        <v>4.3434374267532501E-8</v>
      </c>
      <c r="E1351" s="32">
        <f t="shared" si="183"/>
        <v>176</v>
      </c>
      <c r="F1351" s="10">
        <f t="shared" si="184"/>
        <v>332</v>
      </c>
      <c r="G1351" s="10">
        <f t="shared" si="185"/>
        <v>44</v>
      </c>
      <c r="H1351" s="9">
        <f t="shared" si="186"/>
        <v>2</v>
      </c>
      <c r="I1351" s="9">
        <f t="shared" si="187"/>
        <v>8</v>
      </c>
      <c r="J1351" s="9">
        <f t="shared" si="188"/>
        <v>10</v>
      </c>
      <c r="K1351" s="9">
        <f t="shared" si="182"/>
        <v>-67</v>
      </c>
      <c r="L1351" s="9">
        <f t="shared" si="189"/>
        <v>13</v>
      </c>
    </row>
    <row r="1352" spans="1:12" x14ac:dyDescent="0.3">
      <c r="A1352" s="29" t="s">
        <v>2708</v>
      </c>
      <c r="B1352" s="5" t="s">
        <v>2709</v>
      </c>
      <c r="C1352" s="9">
        <v>112.52</v>
      </c>
      <c r="D1352" s="8">
        <f t="shared" ref="D1352:D1415" si="190">+C1352/$C$2134</f>
        <v>1.8869636264798291E-7</v>
      </c>
      <c r="E1352" s="32">
        <f t="shared" si="183"/>
        <v>764</v>
      </c>
      <c r="F1352" s="10">
        <f t="shared" si="184"/>
        <v>1443</v>
      </c>
      <c r="G1352" s="10">
        <f t="shared" si="185"/>
        <v>190</v>
      </c>
      <c r="H1352" s="9">
        <f t="shared" si="186"/>
        <v>8</v>
      </c>
      <c r="I1352" s="9">
        <f t="shared" si="187"/>
        <v>34</v>
      </c>
      <c r="J1352" s="9">
        <f t="shared" si="188"/>
        <v>42</v>
      </c>
      <c r="K1352" s="9">
        <f t="shared" ref="K1352:K1415" si="191">ROUND(D1352*$K$7,0)</f>
        <v>-291</v>
      </c>
      <c r="L1352" s="9">
        <f t="shared" si="189"/>
        <v>57</v>
      </c>
    </row>
    <row r="1353" spans="1:12" x14ac:dyDescent="0.3">
      <c r="A1353" s="29" t="s">
        <v>2710</v>
      </c>
      <c r="B1353" s="5" t="s">
        <v>2711</v>
      </c>
      <c r="C1353" s="9">
        <v>182.83</v>
      </c>
      <c r="D1353" s="8">
        <f t="shared" si="190"/>
        <v>3.0660643425996013E-7</v>
      </c>
      <c r="E1353" s="32">
        <f t="shared" ref="E1353:E1416" si="192">ROUND(D1353*$E$7,0)</f>
        <v>1241</v>
      </c>
      <c r="F1353" s="10">
        <f t="shared" ref="F1353:F1416" si="193">+ROUND(D1353*$F$7,0)</f>
        <v>2345</v>
      </c>
      <c r="G1353" s="10">
        <f t="shared" ref="G1353:G1416" si="194">+ROUND(D1353*$G$7,0)</f>
        <v>309</v>
      </c>
      <c r="H1353" s="9">
        <f t="shared" ref="H1353:H1416" si="195">ROUND(D1353*$H$7,0)</f>
        <v>13</v>
      </c>
      <c r="I1353" s="9">
        <f t="shared" ref="I1353:I1416" si="196">ROUND(D1353*$I$7,0)</f>
        <v>55</v>
      </c>
      <c r="J1353" s="9">
        <f t="shared" ref="J1353:J1416" si="197">ROUND(SUM(H1353:I1353),0)</f>
        <v>68</v>
      </c>
      <c r="K1353" s="9">
        <f t="shared" si="191"/>
        <v>-473</v>
      </c>
      <c r="L1353" s="9">
        <f t="shared" si="189"/>
        <v>93</v>
      </c>
    </row>
    <row r="1354" spans="1:12" x14ac:dyDescent="0.3">
      <c r="A1354" s="29" t="s">
        <v>2712</v>
      </c>
      <c r="B1354" s="5" t="s">
        <v>2713</v>
      </c>
      <c r="C1354" s="9">
        <v>2299.46</v>
      </c>
      <c r="D1354" s="8">
        <f t="shared" si="190"/>
        <v>3.8562010136378486E-6</v>
      </c>
      <c r="E1354" s="32">
        <f t="shared" si="192"/>
        <v>15606</v>
      </c>
      <c r="F1354" s="10">
        <f t="shared" si="193"/>
        <v>29488</v>
      </c>
      <c r="G1354" s="10">
        <f t="shared" si="194"/>
        <v>3889</v>
      </c>
      <c r="H1354" s="9">
        <f t="shared" si="195"/>
        <v>170</v>
      </c>
      <c r="I1354" s="9">
        <f t="shared" si="196"/>
        <v>689</v>
      </c>
      <c r="J1354" s="9">
        <f t="shared" si="197"/>
        <v>859</v>
      </c>
      <c r="K1354" s="9">
        <f t="shared" si="191"/>
        <v>-5952</v>
      </c>
      <c r="L1354" s="9">
        <f t="shared" si="189"/>
        <v>1168</v>
      </c>
    </row>
    <row r="1355" spans="1:12" x14ac:dyDescent="0.3">
      <c r="A1355" s="29" t="s">
        <v>2714</v>
      </c>
      <c r="B1355" s="5" t="s">
        <v>2715</v>
      </c>
      <c r="C1355" s="9">
        <v>13286.31</v>
      </c>
      <c r="D1355" s="8">
        <f t="shared" si="190"/>
        <v>2.228117996812586E-5</v>
      </c>
      <c r="E1355" s="32">
        <f t="shared" si="192"/>
        <v>90174</v>
      </c>
      <c r="F1355" s="10">
        <f t="shared" si="193"/>
        <v>170381</v>
      </c>
      <c r="G1355" s="10">
        <f t="shared" si="194"/>
        <v>22471</v>
      </c>
      <c r="H1355" s="9">
        <f t="shared" si="195"/>
        <v>980</v>
      </c>
      <c r="I1355" s="9">
        <f t="shared" si="196"/>
        <v>3980</v>
      </c>
      <c r="J1355" s="9">
        <f t="shared" si="197"/>
        <v>4960</v>
      </c>
      <c r="K1355" s="9">
        <f t="shared" si="191"/>
        <v>-34390</v>
      </c>
      <c r="L1355" s="9">
        <f t="shared" si="189"/>
        <v>6749</v>
      </c>
    </row>
    <row r="1356" spans="1:12" x14ac:dyDescent="0.3">
      <c r="A1356" s="29" t="s">
        <v>2716</v>
      </c>
      <c r="B1356" s="5" t="s">
        <v>2717</v>
      </c>
      <c r="C1356" s="9">
        <v>12076.63</v>
      </c>
      <c r="D1356" s="8">
        <f t="shared" si="190"/>
        <v>2.0252543139401969E-5</v>
      </c>
      <c r="E1356" s="32">
        <f t="shared" si="192"/>
        <v>81964</v>
      </c>
      <c r="F1356" s="10">
        <f t="shared" si="193"/>
        <v>154868</v>
      </c>
      <c r="G1356" s="10">
        <f t="shared" si="194"/>
        <v>20425</v>
      </c>
      <c r="H1356" s="9">
        <f t="shared" si="195"/>
        <v>891</v>
      </c>
      <c r="I1356" s="9">
        <f t="shared" si="196"/>
        <v>3617</v>
      </c>
      <c r="J1356" s="9">
        <f t="shared" si="197"/>
        <v>4508</v>
      </c>
      <c r="K1356" s="9">
        <f t="shared" si="191"/>
        <v>-31259</v>
      </c>
      <c r="L1356" s="9">
        <f t="shared" si="189"/>
        <v>6135</v>
      </c>
    </row>
    <row r="1357" spans="1:12" x14ac:dyDescent="0.3">
      <c r="A1357" s="29" t="s">
        <v>2718</v>
      </c>
      <c r="B1357" s="5" t="s">
        <v>2719</v>
      </c>
      <c r="C1357" s="9">
        <v>393131.12</v>
      </c>
      <c r="D1357" s="8">
        <f t="shared" si="190"/>
        <v>6.5928201553259579E-4</v>
      </c>
      <c r="E1357" s="32">
        <f t="shared" si="192"/>
        <v>2668171</v>
      </c>
      <c r="F1357" s="10">
        <f t="shared" si="193"/>
        <v>5041433</v>
      </c>
      <c r="G1357" s="10">
        <f t="shared" si="194"/>
        <v>664891</v>
      </c>
      <c r="H1357" s="9">
        <f t="shared" si="195"/>
        <v>28998</v>
      </c>
      <c r="I1357" s="9">
        <f t="shared" si="196"/>
        <v>117752</v>
      </c>
      <c r="J1357" s="9">
        <f t="shared" si="197"/>
        <v>146750</v>
      </c>
      <c r="K1357" s="9">
        <f t="shared" si="191"/>
        <v>-1017563</v>
      </c>
      <c r="L1357" s="9">
        <f t="shared" si="189"/>
        <v>199706</v>
      </c>
    </row>
    <row r="1358" spans="1:12" x14ac:dyDescent="0.3">
      <c r="A1358" s="29" t="s">
        <v>2720</v>
      </c>
      <c r="B1358" s="5" t="s">
        <v>2721</v>
      </c>
      <c r="C1358" s="9">
        <v>248216.57</v>
      </c>
      <c r="D1358" s="8">
        <f t="shared" si="190"/>
        <v>4.1625989964413825E-4</v>
      </c>
      <c r="E1358" s="32">
        <f t="shared" si="192"/>
        <v>1684639</v>
      </c>
      <c r="F1358" s="10">
        <f t="shared" si="193"/>
        <v>3183079</v>
      </c>
      <c r="G1358" s="10">
        <f t="shared" si="194"/>
        <v>419801</v>
      </c>
      <c r="H1358" s="9">
        <f t="shared" si="195"/>
        <v>18309</v>
      </c>
      <c r="I1358" s="9">
        <f t="shared" si="196"/>
        <v>74347</v>
      </c>
      <c r="J1358" s="9">
        <f t="shared" si="197"/>
        <v>92656</v>
      </c>
      <c r="K1358" s="9">
        <f t="shared" si="191"/>
        <v>-642473</v>
      </c>
      <c r="L1358" s="9">
        <f t="shared" si="189"/>
        <v>126091</v>
      </c>
    </row>
    <row r="1359" spans="1:12" x14ac:dyDescent="0.3">
      <c r="A1359" s="29" t="s">
        <v>2722</v>
      </c>
      <c r="B1359" s="5" t="s">
        <v>2723</v>
      </c>
      <c r="C1359" s="9">
        <v>949496.02</v>
      </c>
      <c r="D1359" s="8">
        <f t="shared" si="190"/>
        <v>1.5923075481935338E-3</v>
      </c>
      <c r="E1359" s="32">
        <f t="shared" si="192"/>
        <v>6444204</v>
      </c>
      <c r="F1359" s="10">
        <f t="shared" si="193"/>
        <v>12176143</v>
      </c>
      <c r="G1359" s="10">
        <f t="shared" si="194"/>
        <v>1605854</v>
      </c>
      <c r="H1359" s="9">
        <f t="shared" si="195"/>
        <v>70036</v>
      </c>
      <c r="I1359" s="9">
        <f t="shared" si="196"/>
        <v>284397</v>
      </c>
      <c r="J1359" s="9">
        <f t="shared" si="197"/>
        <v>354433</v>
      </c>
      <c r="K1359" s="9">
        <f t="shared" si="191"/>
        <v>-2457634</v>
      </c>
      <c r="L1359" s="9">
        <f t="shared" si="189"/>
        <v>482332</v>
      </c>
    </row>
    <row r="1360" spans="1:12" x14ac:dyDescent="0.3">
      <c r="A1360" s="29" t="s">
        <v>2724</v>
      </c>
      <c r="B1360" s="5" t="s">
        <v>2725</v>
      </c>
      <c r="C1360" s="9">
        <v>1228250.08</v>
      </c>
      <c r="D1360" s="8">
        <f t="shared" si="190"/>
        <v>2.0597789061330787E-3</v>
      </c>
      <c r="E1360" s="32">
        <f t="shared" si="192"/>
        <v>8336101</v>
      </c>
      <c r="F1360" s="10">
        <f t="shared" si="193"/>
        <v>15750828</v>
      </c>
      <c r="G1360" s="10">
        <f t="shared" si="194"/>
        <v>2077303</v>
      </c>
      <c r="H1360" s="9">
        <f t="shared" si="195"/>
        <v>90597</v>
      </c>
      <c r="I1360" s="9">
        <f t="shared" si="196"/>
        <v>367891</v>
      </c>
      <c r="J1360" s="9">
        <f t="shared" si="197"/>
        <v>458488</v>
      </c>
      <c r="K1360" s="9">
        <f t="shared" si="191"/>
        <v>-3179149</v>
      </c>
      <c r="L1360" s="9">
        <f t="shared" si="189"/>
        <v>623936</v>
      </c>
    </row>
    <row r="1361" spans="1:12" x14ac:dyDescent="0.3">
      <c r="A1361" s="29" t="s">
        <v>2726</v>
      </c>
      <c r="B1361" s="5" t="s">
        <v>2727</v>
      </c>
      <c r="C1361" s="9">
        <v>176605.47</v>
      </c>
      <c r="D1361" s="8">
        <f t="shared" si="190"/>
        <v>2.961678796012928E-4</v>
      </c>
      <c r="E1361" s="32">
        <f t="shared" si="192"/>
        <v>1198617</v>
      </c>
      <c r="F1361" s="10">
        <f t="shared" si="193"/>
        <v>2264753</v>
      </c>
      <c r="G1361" s="10">
        <f t="shared" si="194"/>
        <v>298688</v>
      </c>
      <c r="H1361" s="9">
        <f t="shared" si="195"/>
        <v>13027</v>
      </c>
      <c r="I1361" s="9">
        <f t="shared" si="196"/>
        <v>52898</v>
      </c>
      <c r="J1361" s="9">
        <f t="shared" si="197"/>
        <v>65925</v>
      </c>
      <c r="K1361" s="9">
        <f t="shared" si="191"/>
        <v>-457118</v>
      </c>
      <c r="L1361" s="9">
        <f t="shared" si="189"/>
        <v>89713</v>
      </c>
    </row>
    <row r="1362" spans="1:12" x14ac:dyDescent="0.3">
      <c r="A1362" s="29" t="s">
        <v>2728</v>
      </c>
      <c r="B1362" s="5" t="s">
        <v>2729</v>
      </c>
      <c r="C1362" s="9">
        <v>35158.03</v>
      </c>
      <c r="D1362" s="8">
        <f t="shared" si="190"/>
        <v>5.8960117124677054E-5</v>
      </c>
      <c r="E1362" s="32">
        <f t="shared" si="192"/>
        <v>238617</v>
      </c>
      <c r="F1362" s="10">
        <f t="shared" si="193"/>
        <v>450859</v>
      </c>
      <c r="G1362" s="10">
        <f t="shared" si="194"/>
        <v>59462</v>
      </c>
      <c r="H1362" s="9">
        <f t="shared" si="195"/>
        <v>2593</v>
      </c>
      <c r="I1362" s="9">
        <f t="shared" si="196"/>
        <v>10531</v>
      </c>
      <c r="J1362" s="9">
        <f t="shared" si="197"/>
        <v>13124</v>
      </c>
      <c r="K1362" s="9">
        <f t="shared" si="191"/>
        <v>-91002</v>
      </c>
      <c r="L1362" s="9">
        <f t="shared" si="189"/>
        <v>17860</v>
      </c>
    </row>
    <row r="1363" spans="1:12" x14ac:dyDescent="0.3">
      <c r="A1363" s="29" t="s">
        <v>2730</v>
      </c>
      <c r="B1363" s="5" t="s">
        <v>2731</v>
      </c>
      <c r="C1363" s="9">
        <v>3985674.28</v>
      </c>
      <c r="D1363" s="8">
        <f t="shared" si="190"/>
        <v>6.6839871963705836E-3</v>
      </c>
      <c r="E1363" s="32">
        <f t="shared" si="192"/>
        <v>27050666</v>
      </c>
      <c r="F1363" s="10">
        <f t="shared" si="193"/>
        <v>51111474</v>
      </c>
      <c r="G1363" s="10">
        <f t="shared" si="194"/>
        <v>6740852</v>
      </c>
      <c r="H1363" s="9">
        <f t="shared" si="195"/>
        <v>293988</v>
      </c>
      <c r="I1363" s="9">
        <f t="shared" si="196"/>
        <v>1193807</v>
      </c>
      <c r="J1363" s="9">
        <f t="shared" si="197"/>
        <v>1487795</v>
      </c>
      <c r="K1363" s="9">
        <f t="shared" si="191"/>
        <v>-10316345</v>
      </c>
      <c r="L1363" s="9">
        <f t="shared" si="189"/>
        <v>2024674</v>
      </c>
    </row>
    <row r="1364" spans="1:12" x14ac:dyDescent="0.3">
      <c r="A1364" s="29" t="s">
        <v>2732</v>
      </c>
      <c r="B1364" s="5" t="s">
        <v>2733</v>
      </c>
      <c r="C1364" s="9">
        <v>447413.04</v>
      </c>
      <c r="D1364" s="8">
        <f t="shared" si="190"/>
        <v>7.503129510244977E-4</v>
      </c>
      <c r="E1364" s="32">
        <f t="shared" si="192"/>
        <v>3036580</v>
      </c>
      <c r="F1364" s="10">
        <f t="shared" si="193"/>
        <v>5737534</v>
      </c>
      <c r="G1364" s="10">
        <f t="shared" si="194"/>
        <v>756696</v>
      </c>
      <c r="H1364" s="9">
        <f t="shared" si="195"/>
        <v>33002</v>
      </c>
      <c r="I1364" s="9">
        <f t="shared" si="196"/>
        <v>134011</v>
      </c>
      <c r="J1364" s="9">
        <f t="shared" si="197"/>
        <v>167013</v>
      </c>
      <c r="K1364" s="9">
        <f t="shared" si="191"/>
        <v>-1158064</v>
      </c>
      <c r="L1364" s="9">
        <f t="shared" si="189"/>
        <v>227280</v>
      </c>
    </row>
    <row r="1365" spans="1:12" x14ac:dyDescent="0.3">
      <c r="A1365" s="29" t="s">
        <v>2734</v>
      </c>
      <c r="B1365" s="5" t="s">
        <v>2735</v>
      </c>
      <c r="C1365" s="9">
        <v>9834.5300000000007</v>
      </c>
      <c r="D1365" s="8">
        <f t="shared" si="190"/>
        <v>1.6492535010242333E-5</v>
      </c>
      <c r="E1365" s="32">
        <f t="shared" si="192"/>
        <v>66747</v>
      </c>
      <c r="F1365" s="10">
        <f t="shared" si="193"/>
        <v>126116</v>
      </c>
      <c r="G1365" s="10">
        <f t="shared" si="194"/>
        <v>16633</v>
      </c>
      <c r="H1365" s="9">
        <f t="shared" si="195"/>
        <v>725</v>
      </c>
      <c r="I1365" s="9">
        <f t="shared" si="196"/>
        <v>2946</v>
      </c>
      <c r="J1365" s="9">
        <f t="shared" si="197"/>
        <v>3671</v>
      </c>
      <c r="K1365" s="9">
        <f t="shared" si="191"/>
        <v>-25455</v>
      </c>
      <c r="L1365" s="9">
        <f t="shared" si="189"/>
        <v>4996</v>
      </c>
    </row>
    <row r="1366" spans="1:12" x14ac:dyDescent="0.3">
      <c r="A1366" s="29" t="s">
        <v>2736</v>
      </c>
      <c r="B1366" s="5" t="s">
        <v>2737</v>
      </c>
      <c r="C1366" s="9">
        <v>36125.61</v>
      </c>
      <c r="D1366" s="8">
        <f t="shared" si="190"/>
        <v>6.0582751559185901E-5</v>
      </c>
      <c r="E1366" s="32">
        <f t="shared" si="192"/>
        <v>245184</v>
      </c>
      <c r="F1366" s="10">
        <f t="shared" si="193"/>
        <v>463267</v>
      </c>
      <c r="G1366" s="10">
        <f t="shared" si="194"/>
        <v>61098</v>
      </c>
      <c r="H1366" s="9">
        <f t="shared" si="195"/>
        <v>2665</v>
      </c>
      <c r="I1366" s="9">
        <f t="shared" si="196"/>
        <v>10821</v>
      </c>
      <c r="J1366" s="9">
        <f t="shared" si="197"/>
        <v>13486</v>
      </c>
      <c r="K1366" s="9">
        <f t="shared" si="191"/>
        <v>-93506</v>
      </c>
      <c r="L1366" s="9">
        <f t="shared" si="189"/>
        <v>18351</v>
      </c>
    </row>
    <row r="1367" spans="1:12" x14ac:dyDescent="0.3">
      <c r="A1367" s="29" t="s">
        <v>2738</v>
      </c>
      <c r="B1367" s="5" t="s">
        <v>2739</v>
      </c>
      <c r="C1367" s="9">
        <v>493473.34</v>
      </c>
      <c r="D1367" s="8">
        <f t="shared" si="190"/>
        <v>8.2755620620113203E-4</v>
      </c>
      <c r="E1367" s="32">
        <f t="shared" si="192"/>
        <v>3349191</v>
      </c>
      <c r="F1367" s="10">
        <f t="shared" si="193"/>
        <v>6328201</v>
      </c>
      <c r="G1367" s="10">
        <f t="shared" si="194"/>
        <v>834597</v>
      </c>
      <c r="H1367" s="9">
        <f t="shared" si="195"/>
        <v>36399</v>
      </c>
      <c r="I1367" s="9">
        <f t="shared" si="196"/>
        <v>147807</v>
      </c>
      <c r="J1367" s="9">
        <f t="shared" si="197"/>
        <v>184206</v>
      </c>
      <c r="K1367" s="9">
        <f t="shared" si="191"/>
        <v>-1277285</v>
      </c>
      <c r="L1367" s="9">
        <f t="shared" si="189"/>
        <v>250678</v>
      </c>
    </row>
    <row r="1368" spans="1:12" x14ac:dyDescent="0.3">
      <c r="A1368" s="29" t="s">
        <v>2740</v>
      </c>
      <c r="B1368" s="5" t="s">
        <v>2741</v>
      </c>
      <c r="C1368" s="9">
        <v>4464</v>
      </c>
      <c r="D1368" s="8">
        <f t="shared" si="190"/>
        <v>7.4861408003963352E-6</v>
      </c>
      <c r="E1368" s="32">
        <f t="shared" si="192"/>
        <v>30297</v>
      </c>
      <c r="F1368" s="10">
        <f t="shared" si="193"/>
        <v>57245</v>
      </c>
      <c r="G1368" s="10">
        <f t="shared" si="194"/>
        <v>7550</v>
      </c>
      <c r="H1368" s="9">
        <f t="shared" si="195"/>
        <v>329</v>
      </c>
      <c r="I1368" s="9">
        <f t="shared" si="196"/>
        <v>1337</v>
      </c>
      <c r="J1368" s="9">
        <f t="shared" si="197"/>
        <v>1666</v>
      </c>
      <c r="K1368" s="9">
        <f t="shared" si="191"/>
        <v>-11554</v>
      </c>
      <c r="L1368" s="9">
        <f t="shared" si="189"/>
        <v>2268</v>
      </c>
    </row>
    <row r="1369" spans="1:12" x14ac:dyDescent="0.3">
      <c r="A1369" s="29" t="s">
        <v>2742</v>
      </c>
      <c r="B1369" s="5" t="s">
        <v>2743</v>
      </c>
      <c r="C1369" s="9">
        <v>14997.04</v>
      </c>
      <c r="D1369" s="8">
        <f t="shared" si="190"/>
        <v>2.5150079083596745E-5</v>
      </c>
      <c r="E1369" s="32">
        <f t="shared" si="192"/>
        <v>101785</v>
      </c>
      <c r="F1369" s="10">
        <f t="shared" si="193"/>
        <v>192319</v>
      </c>
      <c r="G1369" s="10">
        <f t="shared" si="194"/>
        <v>25364</v>
      </c>
      <c r="H1369" s="9">
        <f t="shared" si="195"/>
        <v>1106</v>
      </c>
      <c r="I1369" s="9">
        <f t="shared" si="196"/>
        <v>4492</v>
      </c>
      <c r="J1369" s="9">
        <f t="shared" si="197"/>
        <v>5598</v>
      </c>
      <c r="K1369" s="9">
        <f t="shared" si="191"/>
        <v>-38818</v>
      </c>
      <c r="L1369" s="9">
        <f t="shared" si="189"/>
        <v>7618</v>
      </c>
    </row>
    <row r="1370" spans="1:12" x14ac:dyDescent="0.3">
      <c r="A1370" s="29" t="s">
        <v>2744</v>
      </c>
      <c r="B1370" s="5" t="s">
        <v>2745</v>
      </c>
      <c r="C1370" s="9">
        <v>1901.87</v>
      </c>
      <c r="D1370" s="8">
        <f t="shared" si="190"/>
        <v>3.1894414435595381E-6</v>
      </c>
      <c r="E1370" s="32">
        <f t="shared" si="192"/>
        <v>12908</v>
      </c>
      <c r="F1370" s="10">
        <f t="shared" si="193"/>
        <v>24389</v>
      </c>
      <c r="G1370" s="10">
        <f t="shared" si="194"/>
        <v>3217</v>
      </c>
      <c r="H1370" s="9">
        <f t="shared" si="195"/>
        <v>140</v>
      </c>
      <c r="I1370" s="9">
        <f t="shared" si="196"/>
        <v>570</v>
      </c>
      <c r="J1370" s="9">
        <f t="shared" si="197"/>
        <v>710</v>
      </c>
      <c r="K1370" s="9">
        <f t="shared" si="191"/>
        <v>-4923</v>
      </c>
      <c r="L1370" s="9">
        <f t="shared" si="189"/>
        <v>966</v>
      </c>
    </row>
    <row r="1371" spans="1:12" x14ac:dyDescent="0.3">
      <c r="A1371" s="29" t="s">
        <v>2746</v>
      </c>
      <c r="B1371" s="5" t="s">
        <v>2747</v>
      </c>
      <c r="C1371" s="9">
        <v>5994.52</v>
      </c>
      <c r="D1371" s="8">
        <f t="shared" si="190"/>
        <v>1.0052827229120037E-5</v>
      </c>
      <c r="E1371" s="32">
        <f t="shared" si="192"/>
        <v>40685</v>
      </c>
      <c r="F1371" s="10">
        <f t="shared" si="193"/>
        <v>76873</v>
      </c>
      <c r="G1371" s="10">
        <f t="shared" si="194"/>
        <v>10138</v>
      </c>
      <c r="H1371" s="9">
        <f t="shared" si="195"/>
        <v>442</v>
      </c>
      <c r="I1371" s="9">
        <f t="shared" si="196"/>
        <v>1796</v>
      </c>
      <c r="J1371" s="9">
        <f t="shared" si="197"/>
        <v>2238</v>
      </c>
      <c r="K1371" s="9">
        <f t="shared" si="191"/>
        <v>-15516</v>
      </c>
      <c r="L1371" s="9">
        <f t="shared" si="189"/>
        <v>3045</v>
      </c>
    </row>
    <row r="1372" spans="1:12" x14ac:dyDescent="0.3">
      <c r="A1372" s="29" t="s">
        <v>2748</v>
      </c>
      <c r="B1372" s="5" t="s">
        <v>2749</v>
      </c>
      <c r="C1372" s="9">
        <v>7796.96</v>
      </c>
      <c r="D1372" s="8">
        <f t="shared" si="190"/>
        <v>1.3075524277566804E-5</v>
      </c>
      <c r="E1372" s="32">
        <f t="shared" si="192"/>
        <v>52918</v>
      </c>
      <c r="F1372" s="10">
        <f t="shared" si="193"/>
        <v>99987</v>
      </c>
      <c r="G1372" s="10">
        <f t="shared" si="194"/>
        <v>13187</v>
      </c>
      <c r="H1372" s="9">
        <f t="shared" si="195"/>
        <v>575</v>
      </c>
      <c r="I1372" s="9">
        <f t="shared" si="196"/>
        <v>2335</v>
      </c>
      <c r="J1372" s="9">
        <f t="shared" si="197"/>
        <v>2910</v>
      </c>
      <c r="K1372" s="9">
        <f t="shared" si="191"/>
        <v>-20181</v>
      </c>
      <c r="L1372" s="9">
        <f t="shared" si="189"/>
        <v>3961</v>
      </c>
    </row>
    <row r="1373" spans="1:12" x14ac:dyDescent="0.3">
      <c r="A1373" s="29" t="s">
        <v>2750</v>
      </c>
      <c r="B1373" s="5" t="s">
        <v>2751</v>
      </c>
      <c r="C1373" s="9">
        <v>1575.83</v>
      </c>
      <c r="D1373" s="8">
        <f t="shared" si="190"/>
        <v>2.6426714286488703E-6</v>
      </c>
      <c r="E1373" s="32">
        <f t="shared" si="192"/>
        <v>10695</v>
      </c>
      <c r="F1373" s="10">
        <f t="shared" si="193"/>
        <v>20208</v>
      </c>
      <c r="G1373" s="10">
        <f t="shared" si="194"/>
        <v>2665</v>
      </c>
      <c r="H1373" s="9">
        <f t="shared" si="195"/>
        <v>116</v>
      </c>
      <c r="I1373" s="9">
        <f t="shared" si="196"/>
        <v>472</v>
      </c>
      <c r="J1373" s="9">
        <f t="shared" si="197"/>
        <v>588</v>
      </c>
      <c r="K1373" s="9">
        <f t="shared" si="191"/>
        <v>-4079</v>
      </c>
      <c r="L1373" s="9">
        <f t="shared" si="189"/>
        <v>801</v>
      </c>
    </row>
    <row r="1374" spans="1:12" x14ac:dyDescent="0.3">
      <c r="A1374" s="29" t="s">
        <v>2752</v>
      </c>
      <c r="B1374" s="5" t="s">
        <v>2753</v>
      </c>
      <c r="C1374" s="9">
        <v>281.36</v>
      </c>
      <c r="D1374" s="8">
        <f t="shared" si="190"/>
        <v>4.7184152679200561E-7</v>
      </c>
      <c r="E1374" s="32">
        <f t="shared" si="192"/>
        <v>1910</v>
      </c>
      <c r="F1374" s="10">
        <f t="shared" si="193"/>
        <v>3608</v>
      </c>
      <c r="G1374" s="10">
        <f t="shared" si="194"/>
        <v>476</v>
      </c>
      <c r="H1374" s="9">
        <f t="shared" si="195"/>
        <v>21</v>
      </c>
      <c r="I1374" s="9">
        <f t="shared" si="196"/>
        <v>84</v>
      </c>
      <c r="J1374" s="9">
        <f t="shared" si="197"/>
        <v>105</v>
      </c>
      <c r="K1374" s="9">
        <f t="shared" si="191"/>
        <v>-728</v>
      </c>
      <c r="L1374" s="9">
        <f t="shared" si="189"/>
        <v>143</v>
      </c>
    </row>
    <row r="1375" spans="1:12" x14ac:dyDescent="0.3">
      <c r="A1375" s="29" t="s">
        <v>2754</v>
      </c>
      <c r="B1375" s="5" t="s">
        <v>2755</v>
      </c>
      <c r="C1375" s="9">
        <v>1643.12</v>
      </c>
      <c r="D1375" s="8">
        <f t="shared" si="190"/>
        <v>2.7555169516010812E-6</v>
      </c>
      <c r="E1375" s="32">
        <f t="shared" si="192"/>
        <v>11152</v>
      </c>
      <c r="F1375" s="10">
        <f t="shared" si="193"/>
        <v>21071</v>
      </c>
      <c r="G1375" s="10">
        <f t="shared" si="194"/>
        <v>2779</v>
      </c>
      <c r="H1375" s="9">
        <f t="shared" si="195"/>
        <v>121</v>
      </c>
      <c r="I1375" s="9">
        <f t="shared" si="196"/>
        <v>492</v>
      </c>
      <c r="J1375" s="9">
        <f t="shared" si="197"/>
        <v>613</v>
      </c>
      <c r="K1375" s="9">
        <f t="shared" si="191"/>
        <v>-4253</v>
      </c>
      <c r="L1375" s="9">
        <f t="shared" si="189"/>
        <v>835</v>
      </c>
    </row>
    <row r="1376" spans="1:12" x14ac:dyDescent="0.3">
      <c r="A1376" s="29" t="s">
        <v>2756</v>
      </c>
      <c r="B1376" s="5" t="s">
        <v>2757</v>
      </c>
      <c r="C1376" s="9">
        <v>4630.05</v>
      </c>
      <c r="D1376" s="8">
        <f t="shared" si="190"/>
        <v>7.7646071265401114E-6</v>
      </c>
      <c r="E1376" s="32">
        <f t="shared" si="192"/>
        <v>31424</v>
      </c>
      <c r="F1376" s="10">
        <f t="shared" si="193"/>
        <v>59375</v>
      </c>
      <c r="G1376" s="10">
        <f t="shared" si="194"/>
        <v>7831</v>
      </c>
      <c r="H1376" s="9">
        <f t="shared" si="195"/>
        <v>342</v>
      </c>
      <c r="I1376" s="9">
        <f t="shared" si="196"/>
        <v>1387</v>
      </c>
      <c r="J1376" s="9">
        <f t="shared" si="197"/>
        <v>1729</v>
      </c>
      <c r="K1376" s="9">
        <f t="shared" si="191"/>
        <v>-11984</v>
      </c>
      <c r="L1376" s="9">
        <f t="shared" si="189"/>
        <v>2352</v>
      </c>
    </row>
    <row r="1377" spans="1:12" x14ac:dyDescent="0.3">
      <c r="A1377" s="29" t="s">
        <v>2758</v>
      </c>
      <c r="B1377" s="5" t="s">
        <v>2759</v>
      </c>
      <c r="C1377" s="9">
        <v>10606.33</v>
      </c>
      <c r="D1377" s="8">
        <f t="shared" si="190"/>
        <v>1.7786845823357452E-5</v>
      </c>
      <c r="E1377" s="32">
        <f t="shared" si="192"/>
        <v>71985</v>
      </c>
      <c r="F1377" s="10">
        <f t="shared" si="193"/>
        <v>136013</v>
      </c>
      <c r="G1377" s="10">
        <f t="shared" si="194"/>
        <v>17938</v>
      </c>
      <c r="H1377" s="9">
        <f t="shared" si="195"/>
        <v>782</v>
      </c>
      <c r="I1377" s="9">
        <f t="shared" si="196"/>
        <v>3177</v>
      </c>
      <c r="J1377" s="9">
        <f t="shared" si="197"/>
        <v>3959</v>
      </c>
      <c r="K1377" s="9">
        <f t="shared" si="191"/>
        <v>-27453</v>
      </c>
      <c r="L1377" s="9">
        <f t="shared" si="189"/>
        <v>5388</v>
      </c>
    </row>
    <row r="1378" spans="1:12" x14ac:dyDescent="0.3">
      <c r="A1378" s="29" t="s">
        <v>2760</v>
      </c>
      <c r="B1378" s="5" t="s">
        <v>2761</v>
      </c>
      <c r="C1378" s="9">
        <v>852.86</v>
      </c>
      <c r="D1378" s="8">
        <f t="shared" si="190"/>
        <v>1.4302486655524236E-6</v>
      </c>
      <c r="E1378" s="32">
        <f t="shared" si="192"/>
        <v>5788</v>
      </c>
      <c r="F1378" s="10">
        <f t="shared" si="193"/>
        <v>10937</v>
      </c>
      <c r="G1378" s="10">
        <f t="shared" si="194"/>
        <v>1442</v>
      </c>
      <c r="H1378" s="9">
        <f t="shared" si="195"/>
        <v>63</v>
      </c>
      <c r="I1378" s="9">
        <f t="shared" si="196"/>
        <v>255</v>
      </c>
      <c r="J1378" s="9">
        <f t="shared" si="197"/>
        <v>318</v>
      </c>
      <c r="K1378" s="9">
        <f t="shared" si="191"/>
        <v>-2208</v>
      </c>
      <c r="L1378" s="9">
        <f t="shared" si="189"/>
        <v>433</v>
      </c>
    </row>
    <row r="1379" spans="1:12" x14ac:dyDescent="0.3">
      <c r="A1379" s="29" t="s">
        <v>2762</v>
      </c>
      <c r="B1379" s="5" t="s">
        <v>2763</v>
      </c>
      <c r="C1379" s="9">
        <v>825.2</v>
      </c>
      <c r="D1379" s="8">
        <f t="shared" si="190"/>
        <v>1.38386276623814E-6</v>
      </c>
      <c r="E1379" s="32">
        <f t="shared" si="192"/>
        <v>5601</v>
      </c>
      <c r="F1379" s="10">
        <f t="shared" si="193"/>
        <v>10582</v>
      </c>
      <c r="G1379" s="10">
        <f t="shared" si="194"/>
        <v>1396</v>
      </c>
      <c r="H1379" s="9">
        <f t="shared" si="195"/>
        <v>61</v>
      </c>
      <c r="I1379" s="9">
        <f t="shared" si="196"/>
        <v>247</v>
      </c>
      <c r="J1379" s="9">
        <f t="shared" si="197"/>
        <v>308</v>
      </c>
      <c r="K1379" s="9">
        <f t="shared" si="191"/>
        <v>-2136</v>
      </c>
      <c r="L1379" s="9">
        <f t="shared" ref="L1379:L1442" si="198">ROUND(D1379*$L$7,0)</f>
        <v>419</v>
      </c>
    </row>
    <row r="1380" spans="1:12" x14ac:dyDescent="0.3">
      <c r="A1380" s="29" t="s">
        <v>2764</v>
      </c>
      <c r="B1380" s="5" t="s">
        <v>2765</v>
      </c>
      <c r="C1380" s="9">
        <v>2980110.03</v>
      </c>
      <c r="D1380" s="8">
        <f t="shared" si="190"/>
        <v>4.997653065692954E-3</v>
      </c>
      <c r="E1380" s="32">
        <f t="shared" si="192"/>
        <v>20225928</v>
      </c>
      <c r="F1380" s="10">
        <f t="shared" si="193"/>
        <v>38216323</v>
      </c>
      <c r="G1380" s="10">
        <f t="shared" si="194"/>
        <v>5040171</v>
      </c>
      <c r="H1380" s="9">
        <f t="shared" si="195"/>
        <v>219817</v>
      </c>
      <c r="I1380" s="9">
        <f t="shared" si="196"/>
        <v>892616</v>
      </c>
      <c r="J1380" s="9">
        <f t="shared" si="197"/>
        <v>1112433</v>
      </c>
      <c r="K1380" s="9">
        <f t="shared" si="191"/>
        <v>-7713587</v>
      </c>
      <c r="L1380" s="9">
        <f t="shared" si="198"/>
        <v>1513860</v>
      </c>
    </row>
    <row r="1381" spans="1:12" x14ac:dyDescent="0.3">
      <c r="A1381" s="29" t="s">
        <v>2766</v>
      </c>
      <c r="B1381" s="5" t="s">
        <v>2767</v>
      </c>
      <c r="C1381" s="9">
        <v>424417.55</v>
      </c>
      <c r="D1381" s="8">
        <f t="shared" si="190"/>
        <v>7.117494483555671E-4</v>
      </c>
      <c r="E1381" s="32">
        <f t="shared" si="192"/>
        <v>2880511</v>
      </c>
      <c r="F1381" s="10">
        <f t="shared" si="193"/>
        <v>5442644</v>
      </c>
      <c r="G1381" s="10">
        <f t="shared" si="194"/>
        <v>717805</v>
      </c>
      <c r="H1381" s="9">
        <f t="shared" si="195"/>
        <v>31306</v>
      </c>
      <c r="I1381" s="9">
        <f t="shared" si="196"/>
        <v>127123</v>
      </c>
      <c r="J1381" s="9">
        <f t="shared" si="197"/>
        <v>158429</v>
      </c>
      <c r="K1381" s="9">
        <f t="shared" si="191"/>
        <v>-1098544</v>
      </c>
      <c r="L1381" s="9">
        <f t="shared" si="198"/>
        <v>215599</v>
      </c>
    </row>
    <row r="1382" spans="1:12" x14ac:dyDescent="0.3">
      <c r="A1382" s="29" t="s">
        <v>2768</v>
      </c>
      <c r="B1382" s="5" t="s">
        <v>2769</v>
      </c>
      <c r="C1382" s="9">
        <v>620634.17000000004</v>
      </c>
      <c r="D1382" s="8">
        <f t="shared" si="190"/>
        <v>1.0408052827412893E-3</v>
      </c>
      <c r="E1382" s="32">
        <f t="shared" si="192"/>
        <v>4212228</v>
      </c>
      <c r="F1382" s="10">
        <f t="shared" si="193"/>
        <v>7958886</v>
      </c>
      <c r="G1382" s="10">
        <f t="shared" si="194"/>
        <v>1049660</v>
      </c>
      <c r="H1382" s="9">
        <f t="shared" si="195"/>
        <v>45779</v>
      </c>
      <c r="I1382" s="9">
        <f t="shared" si="196"/>
        <v>185895</v>
      </c>
      <c r="J1382" s="9">
        <f t="shared" si="197"/>
        <v>231674</v>
      </c>
      <c r="K1382" s="9">
        <f t="shared" si="191"/>
        <v>-1606422</v>
      </c>
      <c r="L1382" s="9">
        <f t="shared" si="198"/>
        <v>315275</v>
      </c>
    </row>
    <row r="1383" spans="1:12" x14ac:dyDescent="0.3">
      <c r="A1383" s="29" t="s">
        <v>2770</v>
      </c>
      <c r="B1383" s="5" t="s">
        <v>2771</v>
      </c>
      <c r="C1383" s="9">
        <v>489665.9</v>
      </c>
      <c r="D1383" s="8">
        <f t="shared" si="190"/>
        <v>8.2117111840340328E-4</v>
      </c>
      <c r="E1383" s="32">
        <f t="shared" si="192"/>
        <v>3323350</v>
      </c>
      <c r="F1383" s="10">
        <f t="shared" si="193"/>
        <v>6279376</v>
      </c>
      <c r="G1383" s="10">
        <f t="shared" si="194"/>
        <v>828157</v>
      </c>
      <c r="H1383" s="9">
        <f t="shared" si="195"/>
        <v>36118</v>
      </c>
      <c r="I1383" s="9">
        <f t="shared" si="196"/>
        <v>146667</v>
      </c>
      <c r="J1383" s="9">
        <f t="shared" si="197"/>
        <v>182785</v>
      </c>
      <c r="K1383" s="9">
        <f t="shared" si="191"/>
        <v>-1267430</v>
      </c>
      <c r="L1383" s="9">
        <f t="shared" si="198"/>
        <v>248744</v>
      </c>
    </row>
    <row r="1384" spans="1:12" x14ac:dyDescent="0.3">
      <c r="A1384" s="29" t="s">
        <v>2772</v>
      </c>
      <c r="B1384" s="5" t="s">
        <v>2773</v>
      </c>
      <c r="C1384" s="9">
        <v>43557.05</v>
      </c>
      <c r="D1384" s="8">
        <f t="shared" si="190"/>
        <v>7.3045297748634236E-5</v>
      </c>
      <c r="E1384" s="32">
        <f t="shared" si="192"/>
        <v>295621</v>
      </c>
      <c r="F1384" s="10">
        <f t="shared" si="193"/>
        <v>558567</v>
      </c>
      <c r="G1384" s="10">
        <f t="shared" si="194"/>
        <v>73667</v>
      </c>
      <c r="H1384" s="9">
        <f t="shared" si="195"/>
        <v>3213</v>
      </c>
      <c r="I1384" s="9">
        <f t="shared" si="196"/>
        <v>13046</v>
      </c>
      <c r="J1384" s="9">
        <f t="shared" si="197"/>
        <v>16259</v>
      </c>
      <c r="K1384" s="9">
        <f t="shared" si="191"/>
        <v>-112741</v>
      </c>
      <c r="L1384" s="9">
        <f t="shared" si="198"/>
        <v>22126</v>
      </c>
    </row>
    <row r="1385" spans="1:12" x14ac:dyDescent="0.3">
      <c r="A1385" s="29" t="s">
        <v>2774</v>
      </c>
      <c r="B1385" s="5" t="s">
        <v>2775</v>
      </c>
      <c r="C1385" s="9">
        <v>31102.05</v>
      </c>
      <c r="D1385" s="8">
        <f t="shared" si="190"/>
        <v>5.2158227034266764E-5</v>
      </c>
      <c r="E1385" s="32">
        <f t="shared" si="192"/>
        <v>211089</v>
      </c>
      <c r="F1385" s="10">
        <f t="shared" si="193"/>
        <v>398846</v>
      </c>
      <c r="G1385" s="10">
        <f t="shared" si="194"/>
        <v>52602</v>
      </c>
      <c r="H1385" s="9">
        <f t="shared" si="195"/>
        <v>2294</v>
      </c>
      <c r="I1385" s="9">
        <f t="shared" si="196"/>
        <v>9316</v>
      </c>
      <c r="J1385" s="9">
        <f t="shared" si="197"/>
        <v>11610</v>
      </c>
      <c r="K1385" s="9">
        <f t="shared" si="191"/>
        <v>-80503</v>
      </c>
      <c r="L1385" s="9">
        <f t="shared" si="198"/>
        <v>15799</v>
      </c>
    </row>
    <row r="1386" spans="1:12" x14ac:dyDescent="0.3">
      <c r="A1386" s="29" t="s">
        <v>2776</v>
      </c>
      <c r="B1386" s="5" t="s">
        <v>2777</v>
      </c>
      <c r="C1386" s="9">
        <v>44017.59</v>
      </c>
      <c r="D1386" s="8">
        <f t="shared" si="190"/>
        <v>7.3817624649219924E-5</v>
      </c>
      <c r="E1386" s="32">
        <f t="shared" si="192"/>
        <v>298746</v>
      </c>
      <c r="F1386" s="10">
        <f t="shared" si="193"/>
        <v>564473</v>
      </c>
      <c r="G1386" s="10">
        <f t="shared" si="194"/>
        <v>74446</v>
      </c>
      <c r="H1386" s="9">
        <f t="shared" si="195"/>
        <v>3247</v>
      </c>
      <c r="I1386" s="9">
        <f t="shared" si="196"/>
        <v>13184</v>
      </c>
      <c r="J1386" s="9">
        <f t="shared" si="197"/>
        <v>16431</v>
      </c>
      <c r="K1386" s="9">
        <f t="shared" si="191"/>
        <v>-113933</v>
      </c>
      <c r="L1386" s="9">
        <f t="shared" si="198"/>
        <v>22360</v>
      </c>
    </row>
    <row r="1387" spans="1:12" x14ac:dyDescent="0.3">
      <c r="A1387" s="29" t="s">
        <v>2778</v>
      </c>
      <c r="B1387" s="5" t="s">
        <v>2779</v>
      </c>
      <c r="C1387" s="9">
        <v>3834517.39</v>
      </c>
      <c r="D1387" s="8">
        <f t="shared" si="190"/>
        <v>6.4304966584023899E-3</v>
      </c>
      <c r="E1387" s="32">
        <f t="shared" si="192"/>
        <v>26024768</v>
      </c>
      <c r="F1387" s="10">
        <f t="shared" si="193"/>
        <v>49173069</v>
      </c>
      <c r="G1387" s="10">
        <f t="shared" si="194"/>
        <v>6485205</v>
      </c>
      <c r="H1387" s="9">
        <f t="shared" si="195"/>
        <v>282839</v>
      </c>
      <c r="I1387" s="9">
        <f t="shared" si="196"/>
        <v>1148532</v>
      </c>
      <c r="J1387" s="9">
        <f t="shared" si="197"/>
        <v>1431371</v>
      </c>
      <c r="K1387" s="9">
        <f t="shared" si="191"/>
        <v>-9925097</v>
      </c>
      <c r="L1387" s="9">
        <f t="shared" si="198"/>
        <v>1947888</v>
      </c>
    </row>
    <row r="1388" spans="1:12" x14ac:dyDescent="0.3">
      <c r="A1388" s="29" t="s">
        <v>2780</v>
      </c>
      <c r="B1388" s="5" t="s">
        <v>2781</v>
      </c>
      <c r="C1388" s="9">
        <v>403042.34</v>
      </c>
      <c r="D1388" s="8">
        <f t="shared" si="190"/>
        <v>6.7590315989274471E-4</v>
      </c>
      <c r="E1388" s="32">
        <f t="shared" si="192"/>
        <v>2735438</v>
      </c>
      <c r="F1388" s="10">
        <f t="shared" si="193"/>
        <v>5168533</v>
      </c>
      <c r="G1388" s="10">
        <f t="shared" si="194"/>
        <v>681653</v>
      </c>
      <c r="H1388" s="9">
        <f t="shared" si="195"/>
        <v>29729</v>
      </c>
      <c r="I1388" s="9">
        <f t="shared" si="196"/>
        <v>120721</v>
      </c>
      <c r="J1388" s="9">
        <f t="shared" si="197"/>
        <v>150450</v>
      </c>
      <c r="K1388" s="9">
        <f t="shared" si="191"/>
        <v>-1043217</v>
      </c>
      <c r="L1388" s="9">
        <f t="shared" si="198"/>
        <v>204741</v>
      </c>
    </row>
    <row r="1389" spans="1:12" x14ac:dyDescent="0.3">
      <c r="A1389" s="29" t="s">
        <v>2782</v>
      </c>
      <c r="B1389" s="5" t="s">
        <v>2783</v>
      </c>
      <c r="C1389" s="9">
        <v>12453.98</v>
      </c>
      <c r="D1389" s="8">
        <f t="shared" si="190"/>
        <v>2.0885360171442642E-5</v>
      </c>
      <c r="E1389" s="32">
        <f t="shared" si="192"/>
        <v>84525</v>
      </c>
      <c r="F1389" s="10">
        <f t="shared" si="193"/>
        <v>159707</v>
      </c>
      <c r="G1389" s="10">
        <f t="shared" si="194"/>
        <v>21063</v>
      </c>
      <c r="H1389" s="9">
        <f t="shared" si="195"/>
        <v>919</v>
      </c>
      <c r="I1389" s="9">
        <f t="shared" si="196"/>
        <v>3730</v>
      </c>
      <c r="J1389" s="9">
        <f t="shared" si="197"/>
        <v>4649</v>
      </c>
      <c r="K1389" s="9">
        <f t="shared" si="191"/>
        <v>-32235</v>
      </c>
      <c r="L1389" s="9">
        <f t="shared" si="198"/>
        <v>6326</v>
      </c>
    </row>
    <row r="1390" spans="1:12" x14ac:dyDescent="0.3">
      <c r="A1390" s="29" t="s">
        <v>2784</v>
      </c>
      <c r="B1390" s="5" t="s">
        <v>2785</v>
      </c>
      <c r="C1390" s="9">
        <v>66390.17</v>
      </c>
      <c r="D1390" s="8">
        <f t="shared" si="190"/>
        <v>1.1133650546197329E-4</v>
      </c>
      <c r="E1390" s="32">
        <f t="shared" si="192"/>
        <v>450588</v>
      </c>
      <c r="F1390" s="10">
        <f t="shared" si="193"/>
        <v>851374</v>
      </c>
      <c r="G1390" s="10">
        <f t="shared" si="194"/>
        <v>112284</v>
      </c>
      <c r="H1390" s="9">
        <f t="shared" si="195"/>
        <v>4897</v>
      </c>
      <c r="I1390" s="9">
        <f t="shared" si="196"/>
        <v>19885</v>
      </c>
      <c r="J1390" s="9">
        <f t="shared" si="197"/>
        <v>24782</v>
      </c>
      <c r="K1390" s="9">
        <f t="shared" si="191"/>
        <v>-171841</v>
      </c>
      <c r="L1390" s="9">
        <f t="shared" si="198"/>
        <v>33725</v>
      </c>
    </row>
    <row r="1391" spans="1:12" x14ac:dyDescent="0.3">
      <c r="A1391" s="29" t="s">
        <v>2786</v>
      </c>
      <c r="B1391" s="5" t="s">
        <v>2787</v>
      </c>
      <c r="C1391" s="9">
        <v>16195.54</v>
      </c>
      <c r="D1391" s="8">
        <f t="shared" si="190"/>
        <v>2.7159967020262292E-5</v>
      </c>
      <c r="E1391" s="32">
        <f t="shared" si="192"/>
        <v>109919</v>
      </c>
      <c r="F1391" s="10">
        <f t="shared" si="193"/>
        <v>207688</v>
      </c>
      <c r="G1391" s="10">
        <f t="shared" si="194"/>
        <v>27391</v>
      </c>
      <c r="H1391" s="9">
        <f t="shared" si="195"/>
        <v>1195</v>
      </c>
      <c r="I1391" s="9">
        <f t="shared" si="196"/>
        <v>4851</v>
      </c>
      <c r="J1391" s="9">
        <f t="shared" si="197"/>
        <v>6046</v>
      </c>
      <c r="K1391" s="9">
        <f t="shared" si="191"/>
        <v>-41920</v>
      </c>
      <c r="L1391" s="9">
        <f t="shared" si="198"/>
        <v>8227</v>
      </c>
    </row>
    <row r="1392" spans="1:12" x14ac:dyDescent="0.3">
      <c r="A1392" s="29" t="s">
        <v>2788</v>
      </c>
      <c r="B1392" s="5" t="s">
        <v>2789</v>
      </c>
      <c r="C1392" s="9">
        <v>2879.97</v>
      </c>
      <c r="D1392" s="8">
        <f t="shared" si="190"/>
        <v>4.8297179482341919E-6</v>
      </c>
      <c r="E1392" s="32">
        <f t="shared" si="192"/>
        <v>19546</v>
      </c>
      <c r="F1392" s="10">
        <f t="shared" si="193"/>
        <v>36932</v>
      </c>
      <c r="G1392" s="10">
        <f t="shared" si="194"/>
        <v>4871</v>
      </c>
      <c r="H1392" s="9">
        <f t="shared" si="195"/>
        <v>212</v>
      </c>
      <c r="I1392" s="9">
        <f t="shared" si="196"/>
        <v>863</v>
      </c>
      <c r="J1392" s="9">
        <f t="shared" si="197"/>
        <v>1075</v>
      </c>
      <c r="K1392" s="9">
        <f t="shared" si="191"/>
        <v>-7454</v>
      </c>
      <c r="L1392" s="9">
        <f t="shared" si="198"/>
        <v>1463</v>
      </c>
    </row>
    <row r="1393" spans="1:12" x14ac:dyDescent="0.3">
      <c r="A1393" s="29" t="s">
        <v>2790</v>
      </c>
      <c r="B1393" s="5" t="s">
        <v>2791</v>
      </c>
      <c r="C1393" s="9">
        <v>8413.0499999999993</v>
      </c>
      <c r="D1393" s="8">
        <f t="shared" si="190"/>
        <v>1.410870897418781E-5</v>
      </c>
      <c r="E1393" s="32">
        <f t="shared" si="192"/>
        <v>57099</v>
      </c>
      <c r="F1393" s="10">
        <f t="shared" si="193"/>
        <v>107887</v>
      </c>
      <c r="G1393" s="10">
        <f t="shared" si="194"/>
        <v>14229</v>
      </c>
      <c r="H1393" s="9">
        <f t="shared" si="195"/>
        <v>621</v>
      </c>
      <c r="I1393" s="9">
        <f t="shared" si="196"/>
        <v>2520</v>
      </c>
      <c r="J1393" s="9">
        <f t="shared" si="197"/>
        <v>3141</v>
      </c>
      <c r="K1393" s="9">
        <f t="shared" si="191"/>
        <v>-21776</v>
      </c>
      <c r="L1393" s="9">
        <f t="shared" si="198"/>
        <v>4274</v>
      </c>
    </row>
    <row r="1394" spans="1:12" x14ac:dyDescent="0.3">
      <c r="A1394" s="29" t="s">
        <v>2792</v>
      </c>
      <c r="B1394" s="5" t="s">
        <v>2793</v>
      </c>
      <c r="C1394" s="9">
        <v>1768.31</v>
      </c>
      <c r="D1394" s="8">
        <f t="shared" si="190"/>
        <v>2.965460940579938E-6</v>
      </c>
      <c r="E1394" s="32">
        <f t="shared" si="192"/>
        <v>12001</v>
      </c>
      <c r="F1394" s="10">
        <f t="shared" si="193"/>
        <v>22676</v>
      </c>
      <c r="G1394" s="10">
        <f t="shared" si="194"/>
        <v>2991</v>
      </c>
      <c r="H1394" s="9">
        <f t="shared" si="195"/>
        <v>130</v>
      </c>
      <c r="I1394" s="9">
        <f t="shared" si="196"/>
        <v>530</v>
      </c>
      <c r="J1394" s="9">
        <f t="shared" si="197"/>
        <v>660</v>
      </c>
      <c r="K1394" s="9">
        <f t="shared" si="191"/>
        <v>-4577</v>
      </c>
      <c r="L1394" s="9">
        <f t="shared" si="198"/>
        <v>898</v>
      </c>
    </row>
    <row r="1395" spans="1:12" x14ac:dyDescent="0.3">
      <c r="A1395" s="29" t="s">
        <v>2794</v>
      </c>
      <c r="B1395" s="5" t="s">
        <v>2795</v>
      </c>
      <c r="C1395" s="9">
        <v>5754.38</v>
      </c>
      <c r="D1395" s="8">
        <f t="shared" si="190"/>
        <v>9.6501117605252397E-6</v>
      </c>
      <c r="E1395" s="32">
        <f t="shared" si="192"/>
        <v>39055</v>
      </c>
      <c r="F1395" s="10">
        <f t="shared" si="193"/>
        <v>73793</v>
      </c>
      <c r="G1395" s="10">
        <f t="shared" si="194"/>
        <v>9732</v>
      </c>
      <c r="H1395" s="9">
        <f t="shared" si="195"/>
        <v>424</v>
      </c>
      <c r="I1395" s="9">
        <f t="shared" si="196"/>
        <v>1724</v>
      </c>
      <c r="J1395" s="9">
        <f t="shared" si="197"/>
        <v>2148</v>
      </c>
      <c r="K1395" s="9">
        <f t="shared" si="191"/>
        <v>-14894</v>
      </c>
      <c r="L1395" s="9">
        <f t="shared" si="198"/>
        <v>2923</v>
      </c>
    </row>
    <row r="1396" spans="1:12" x14ac:dyDescent="0.3">
      <c r="A1396" s="29" t="s">
        <v>2796</v>
      </c>
      <c r="B1396" s="5" t="s">
        <v>2797</v>
      </c>
      <c r="C1396" s="9">
        <v>39353.81</v>
      </c>
      <c r="D1396" s="8">
        <f t="shared" si="190"/>
        <v>6.5996452215959974E-5</v>
      </c>
      <c r="E1396" s="32">
        <f t="shared" si="192"/>
        <v>267093</v>
      </c>
      <c r="F1396" s="10">
        <f t="shared" si="193"/>
        <v>504665</v>
      </c>
      <c r="G1396" s="10">
        <f t="shared" si="194"/>
        <v>66558</v>
      </c>
      <c r="H1396" s="9">
        <f t="shared" si="195"/>
        <v>2903</v>
      </c>
      <c r="I1396" s="9">
        <f t="shared" si="196"/>
        <v>11787</v>
      </c>
      <c r="J1396" s="9">
        <f t="shared" si="197"/>
        <v>14690</v>
      </c>
      <c r="K1396" s="9">
        <f t="shared" si="191"/>
        <v>-101862</v>
      </c>
      <c r="L1396" s="9">
        <f t="shared" si="198"/>
        <v>19991</v>
      </c>
    </row>
    <row r="1397" spans="1:12" x14ac:dyDescent="0.3">
      <c r="A1397" s="29" t="s">
        <v>2798</v>
      </c>
      <c r="B1397" s="5" t="s">
        <v>2799</v>
      </c>
      <c r="C1397" s="9">
        <v>1149.77</v>
      </c>
      <c r="D1397" s="8">
        <f t="shared" si="190"/>
        <v>1.9281675869336234E-6</v>
      </c>
      <c r="E1397" s="32">
        <f t="shared" si="192"/>
        <v>7803</v>
      </c>
      <c r="F1397" s="10">
        <f t="shared" si="193"/>
        <v>14744</v>
      </c>
      <c r="G1397" s="10">
        <f t="shared" si="194"/>
        <v>1945</v>
      </c>
      <c r="H1397" s="9">
        <f t="shared" si="195"/>
        <v>85</v>
      </c>
      <c r="I1397" s="9">
        <f t="shared" si="196"/>
        <v>344</v>
      </c>
      <c r="J1397" s="9">
        <f t="shared" si="197"/>
        <v>429</v>
      </c>
      <c r="K1397" s="9">
        <f t="shared" si="191"/>
        <v>-2976</v>
      </c>
      <c r="L1397" s="9">
        <f t="shared" si="198"/>
        <v>584</v>
      </c>
    </row>
    <row r="1398" spans="1:12" x14ac:dyDescent="0.3">
      <c r="A1398" s="29" t="s">
        <v>2800</v>
      </c>
      <c r="B1398" s="5" t="s">
        <v>2801</v>
      </c>
      <c r="C1398" s="9">
        <v>1515.92</v>
      </c>
      <c r="D1398" s="8">
        <f t="shared" si="190"/>
        <v>2.5422021868586052E-6</v>
      </c>
      <c r="E1398" s="32">
        <f t="shared" si="192"/>
        <v>10289</v>
      </c>
      <c r="F1398" s="10">
        <f t="shared" si="193"/>
        <v>19440</v>
      </c>
      <c r="G1398" s="10">
        <f t="shared" si="194"/>
        <v>2564</v>
      </c>
      <c r="H1398" s="9">
        <f t="shared" si="195"/>
        <v>112</v>
      </c>
      <c r="I1398" s="9">
        <f t="shared" si="196"/>
        <v>454</v>
      </c>
      <c r="J1398" s="9">
        <f t="shared" si="197"/>
        <v>566</v>
      </c>
      <c r="K1398" s="9">
        <f t="shared" si="191"/>
        <v>-3924</v>
      </c>
      <c r="L1398" s="9">
        <f t="shared" si="198"/>
        <v>770</v>
      </c>
    </row>
    <row r="1399" spans="1:12" x14ac:dyDescent="0.3">
      <c r="A1399" s="29" t="s">
        <v>2802</v>
      </c>
      <c r="B1399" s="5" t="s">
        <v>2803</v>
      </c>
      <c r="C1399" s="9">
        <v>1104389.17</v>
      </c>
      <c r="D1399" s="8">
        <f t="shared" si="190"/>
        <v>1.8520638048953504E-3</v>
      </c>
      <c r="E1399" s="32">
        <f t="shared" si="192"/>
        <v>7495460</v>
      </c>
      <c r="F1399" s="10">
        <f t="shared" si="193"/>
        <v>14162461</v>
      </c>
      <c r="G1399" s="10">
        <f t="shared" si="194"/>
        <v>1867820</v>
      </c>
      <c r="H1399" s="9">
        <f t="shared" si="195"/>
        <v>81461</v>
      </c>
      <c r="I1399" s="9">
        <f t="shared" si="196"/>
        <v>330792</v>
      </c>
      <c r="J1399" s="9">
        <f t="shared" si="197"/>
        <v>412253</v>
      </c>
      <c r="K1399" s="9">
        <f t="shared" si="191"/>
        <v>-2858553</v>
      </c>
      <c r="L1399" s="9">
        <f t="shared" si="198"/>
        <v>561016</v>
      </c>
    </row>
    <row r="1400" spans="1:12" x14ac:dyDescent="0.3">
      <c r="A1400" s="29" t="s">
        <v>2804</v>
      </c>
      <c r="B1400" s="5" t="s">
        <v>2805</v>
      </c>
      <c r="C1400" s="9">
        <v>278144.42</v>
      </c>
      <c r="D1400" s="8">
        <f t="shared" si="190"/>
        <v>4.6644898991141901E-4</v>
      </c>
      <c r="E1400" s="32">
        <f t="shared" si="192"/>
        <v>1887759</v>
      </c>
      <c r="F1400" s="10">
        <f t="shared" si="193"/>
        <v>3566867</v>
      </c>
      <c r="G1400" s="10">
        <f t="shared" si="194"/>
        <v>470417</v>
      </c>
      <c r="H1400" s="9">
        <f t="shared" si="195"/>
        <v>20516</v>
      </c>
      <c r="I1400" s="9">
        <f t="shared" si="196"/>
        <v>83311</v>
      </c>
      <c r="J1400" s="9">
        <f t="shared" si="197"/>
        <v>103827</v>
      </c>
      <c r="K1400" s="9">
        <f t="shared" si="191"/>
        <v>-719937</v>
      </c>
      <c r="L1400" s="9">
        <f t="shared" si="198"/>
        <v>141294</v>
      </c>
    </row>
    <row r="1401" spans="1:12" x14ac:dyDescent="0.3">
      <c r="A1401" s="29" t="s">
        <v>2806</v>
      </c>
      <c r="B1401" s="5" t="s">
        <v>2807</v>
      </c>
      <c r="C1401" s="9">
        <v>543762.82999999996</v>
      </c>
      <c r="D1401" s="8">
        <f t="shared" si="190"/>
        <v>9.1189182513485136E-4</v>
      </c>
      <c r="E1401" s="32">
        <f t="shared" si="192"/>
        <v>3690504</v>
      </c>
      <c r="F1401" s="10">
        <f t="shared" si="193"/>
        <v>6973104</v>
      </c>
      <c r="G1401" s="10">
        <f t="shared" si="194"/>
        <v>919650</v>
      </c>
      <c r="H1401" s="9">
        <f t="shared" si="195"/>
        <v>40109</v>
      </c>
      <c r="I1401" s="9">
        <f t="shared" si="196"/>
        <v>162870</v>
      </c>
      <c r="J1401" s="9">
        <f t="shared" si="197"/>
        <v>202979</v>
      </c>
      <c r="K1401" s="9">
        <f t="shared" si="191"/>
        <v>-1407452</v>
      </c>
      <c r="L1401" s="9">
        <f t="shared" si="198"/>
        <v>276225</v>
      </c>
    </row>
    <row r="1402" spans="1:12" x14ac:dyDescent="0.3">
      <c r="A1402" s="29" t="s">
        <v>2808</v>
      </c>
      <c r="B1402" s="5" t="s">
        <v>2809</v>
      </c>
      <c r="C1402" s="9">
        <v>8733.9599999999991</v>
      </c>
      <c r="D1402" s="8">
        <f t="shared" si="190"/>
        <v>1.4646875964388346E-5</v>
      </c>
      <c r="E1402" s="32">
        <f t="shared" si="192"/>
        <v>59277</v>
      </c>
      <c r="F1402" s="10">
        <f t="shared" si="193"/>
        <v>112003</v>
      </c>
      <c r="G1402" s="10">
        <f t="shared" si="194"/>
        <v>14771</v>
      </c>
      <c r="H1402" s="9">
        <f t="shared" si="195"/>
        <v>644</v>
      </c>
      <c r="I1402" s="9">
        <f t="shared" si="196"/>
        <v>2616</v>
      </c>
      <c r="J1402" s="9">
        <f t="shared" si="197"/>
        <v>3260</v>
      </c>
      <c r="K1402" s="9">
        <f t="shared" si="191"/>
        <v>-22607</v>
      </c>
      <c r="L1402" s="9">
        <f t="shared" si="198"/>
        <v>4437</v>
      </c>
    </row>
    <row r="1403" spans="1:12" x14ac:dyDescent="0.3">
      <c r="A1403" s="29" t="s">
        <v>2810</v>
      </c>
      <c r="B1403" s="5" t="s">
        <v>2811</v>
      </c>
      <c r="C1403" s="9">
        <v>5220.16</v>
      </c>
      <c r="D1403" s="8">
        <f t="shared" si="190"/>
        <v>8.7542232886641879E-6</v>
      </c>
      <c r="E1403" s="32">
        <f t="shared" si="192"/>
        <v>35429</v>
      </c>
      <c r="F1403" s="10">
        <f t="shared" si="193"/>
        <v>66942</v>
      </c>
      <c r="G1403" s="10">
        <f t="shared" si="194"/>
        <v>8829</v>
      </c>
      <c r="H1403" s="9">
        <f t="shared" si="195"/>
        <v>385</v>
      </c>
      <c r="I1403" s="9">
        <f t="shared" si="196"/>
        <v>1564</v>
      </c>
      <c r="J1403" s="9">
        <f t="shared" si="197"/>
        <v>1949</v>
      </c>
      <c r="K1403" s="9">
        <f t="shared" si="191"/>
        <v>-13512</v>
      </c>
      <c r="L1403" s="9">
        <f t="shared" si="198"/>
        <v>2652</v>
      </c>
    </row>
    <row r="1404" spans="1:12" x14ac:dyDescent="0.3">
      <c r="A1404" s="29" t="s">
        <v>2812</v>
      </c>
      <c r="B1404" s="5" t="s">
        <v>2813</v>
      </c>
      <c r="C1404" s="9">
        <v>62813.94</v>
      </c>
      <c r="D1404" s="8">
        <f t="shared" si="190"/>
        <v>1.0533915749723284E-4</v>
      </c>
      <c r="E1404" s="32">
        <f t="shared" si="192"/>
        <v>426317</v>
      </c>
      <c r="F1404" s="10">
        <f t="shared" si="193"/>
        <v>805513</v>
      </c>
      <c r="G1404" s="10">
        <f t="shared" si="194"/>
        <v>106235</v>
      </c>
      <c r="H1404" s="9">
        <f t="shared" si="195"/>
        <v>4633</v>
      </c>
      <c r="I1404" s="9">
        <f t="shared" si="196"/>
        <v>18814</v>
      </c>
      <c r="J1404" s="9">
        <f t="shared" si="197"/>
        <v>23447</v>
      </c>
      <c r="K1404" s="9">
        <f t="shared" si="191"/>
        <v>-162585</v>
      </c>
      <c r="L1404" s="9">
        <f t="shared" si="198"/>
        <v>31909</v>
      </c>
    </row>
    <row r="1405" spans="1:12" x14ac:dyDescent="0.3">
      <c r="A1405" s="29" t="s">
        <v>2814</v>
      </c>
      <c r="B1405" s="5" t="s">
        <v>2815</v>
      </c>
      <c r="C1405" s="9">
        <v>12000.32</v>
      </c>
      <c r="D1405" s="8">
        <f t="shared" si="190"/>
        <v>2.0124571050585161E-5</v>
      </c>
      <c r="E1405" s="32">
        <f t="shared" si="192"/>
        <v>81446</v>
      </c>
      <c r="F1405" s="10">
        <f t="shared" si="193"/>
        <v>153890</v>
      </c>
      <c r="G1405" s="10">
        <f t="shared" si="194"/>
        <v>20296</v>
      </c>
      <c r="H1405" s="9">
        <f t="shared" si="195"/>
        <v>885</v>
      </c>
      <c r="I1405" s="9">
        <f t="shared" si="196"/>
        <v>3594</v>
      </c>
      <c r="J1405" s="9">
        <f t="shared" si="197"/>
        <v>4479</v>
      </c>
      <c r="K1405" s="9">
        <f t="shared" si="191"/>
        <v>-31061</v>
      </c>
      <c r="L1405" s="9">
        <f t="shared" si="198"/>
        <v>6096</v>
      </c>
    </row>
    <row r="1406" spans="1:12" x14ac:dyDescent="0.3">
      <c r="A1406" s="29" t="s">
        <v>2816</v>
      </c>
      <c r="B1406" s="5" t="s">
        <v>2817</v>
      </c>
      <c r="C1406" s="9">
        <v>4541.28</v>
      </c>
      <c r="D1406" s="8">
        <f t="shared" si="190"/>
        <v>7.6157395819945947E-6</v>
      </c>
      <c r="E1406" s="32">
        <f t="shared" si="192"/>
        <v>30822</v>
      </c>
      <c r="F1406" s="10">
        <f t="shared" si="193"/>
        <v>58236</v>
      </c>
      <c r="G1406" s="10">
        <f t="shared" si="194"/>
        <v>7681</v>
      </c>
      <c r="H1406" s="9">
        <f t="shared" si="195"/>
        <v>335</v>
      </c>
      <c r="I1406" s="9">
        <f t="shared" si="196"/>
        <v>1360</v>
      </c>
      <c r="J1406" s="9">
        <f t="shared" si="197"/>
        <v>1695</v>
      </c>
      <c r="K1406" s="9">
        <f t="shared" si="191"/>
        <v>-11754</v>
      </c>
      <c r="L1406" s="9">
        <f t="shared" si="198"/>
        <v>2307</v>
      </c>
    </row>
    <row r="1407" spans="1:12" x14ac:dyDescent="0.3">
      <c r="A1407" s="29" t="s">
        <v>2818</v>
      </c>
      <c r="B1407" s="5" t="s">
        <v>2819</v>
      </c>
      <c r="C1407" s="9">
        <v>28514.78</v>
      </c>
      <c r="D1407" s="8">
        <f t="shared" si="190"/>
        <v>4.7819367825341716E-5</v>
      </c>
      <c r="E1407" s="32">
        <f t="shared" si="192"/>
        <v>193529</v>
      </c>
      <c r="F1407" s="10">
        <f t="shared" si="193"/>
        <v>365668</v>
      </c>
      <c r="G1407" s="10">
        <f t="shared" si="194"/>
        <v>48226</v>
      </c>
      <c r="H1407" s="9">
        <f t="shared" si="195"/>
        <v>2103</v>
      </c>
      <c r="I1407" s="9">
        <f t="shared" si="196"/>
        <v>8541</v>
      </c>
      <c r="J1407" s="9">
        <f t="shared" si="197"/>
        <v>10644</v>
      </c>
      <c r="K1407" s="9">
        <f t="shared" si="191"/>
        <v>-73806</v>
      </c>
      <c r="L1407" s="9">
        <f t="shared" si="198"/>
        <v>14485</v>
      </c>
    </row>
    <row r="1408" spans="1:12" x14ac:dyDescent="0.3">
      <c r="A1408" s="29" t="s">
        <v>2820</v>
      </c>
      <c r="B1408" s="5" t="s">
        <v>2821</v>
      </c>
      <c r="C1408" s="9">
        <v>824.53</v>
      </c>
      <c r="D1408" s="8">
        <f t="shared" si="190"/>
        <v>1.3827391743169334E-6</v>
      </c>
      <c r="E1408" s="32">
        <f t="shared" si="192"/>
        <v>5596</v>
      </c>
      <c r="F1408" s="10">
        <f t="shared" si="193"/>
        <v>10574</v>
      </c>
      <c r="G1408" s="10">
        <f t="shared" si="194"/>
        <v>1395</v>
      </c>
      <c r="H1408" s="9">
        <f t="shared" si="195"/>
        <v>61</v>
      </c>
      <c r="I1408" s="9">
        <f t="shared" si="196"/>
        <v>247</v>
      </c>
      <c r="J1408" s="9">
        <f t="shared" si="197"/>
        <v>308</v>
      </c>
      <c r="K1408" s="9">
        <f t="shared" si="191"/>
        <v>-2134</v>
      </c>
      <c r="L1408" s="9">
        <f t="shared" si="198"/>
        <v>419</v>
      </c>
    </row>
    <row r="1409" spans="1:12" x14ac:dyDescent="0.3">
      <c r="A1409" s="29" t="s">
        <v>2822</v>
      </c>
      <c r="B1409" s="5" t="s">
        <v>2823</v>
      </c>
      <c r="C1409" s="9">
        <v>294.72000000000003</v>
      </c>
      <c r="D1409" s="8">
        <f t="shared" si="190"/>
        <v>4.9424628510143552E-7</v>
      </c>
      <c r="E1409" s="32">
        <f t="shared" si="192"/>
        <v>2000</v>
      </c>
      <c r="F1409" s="10">
        <f t="shared" si="193"/>
        <v>3779</v>
      </c>
      <c r="G1409" s="10">
        <f t="shared" si="194"/>
        <v>498</v>
      </c>
      <c r="H1409" s="9">
        <f t="shared" si="195"/>
        <v>22</v>
      </c>
      <c r="I1409" s="9">
        <f t="shared" si="196"/>
        <v>88</v>
      </c>
      <c r="J1409" s="9">
        <f t="shared" si="197"/>
        <v>110</v>
      </c>
      <c r="K1409" s="9">
        <f t="shared" si="191"/>
        <v>-763</v>
      </c>
      <c r="L1409" s="9">
        <f t="shared" si="198"/>
        <v>150</v>
      </c>
    </row>
    <row r="1410" spans="1:12" x14ac:dyDescent="0.3">
      <c r="A1410" s="29" t="s">
        <v>2824</v>
      </c>
      <c r="B1410" s="5" t="s">
        <v>2825</v>
      </c>
      <c r="C1410" s="9">
        <v>304.58</v>
      </c>
      <c r="D1410" s="8">
        <f t="shared" si="190"/>
        <v>5.1078153337471232E-7</v>
      </c>
      <c r="E1410" s="32">
        <f t="shared" si="192"/>
        <v>2067</v>
      </c>
      <c r="F1410" s="10">
        <f t="shared" si="193"/>
        <v>3906</v>
      </c>
      <c r="G1410" s="10">
        <f t="shared" si="194"/>
        <v>515</v>
      </c>
      <c r="H1410" s="9">
        <f t="shared" si="195"/>
        <v>22</v>
      </c>
      <c r="I1410" s="9">
        <f t="shared" si="196"/>
        <v>91</v>
      </c>
      <c r="J1410" s="9">
        <f t="shared" si="197"/>
        <v>113</v>
      </c>
      <c r="K1410" s="9">
        <f t="shared" si="191"/>
        <v>-788</v>
      </c>
      <c r="L1410" s="9">
        <f t="shared" si="198"/>
        <v>155</v>
      </c>
    </row>
    <row r="1411" spans="1:12" x14ac:dyDescent="0.3">
      <c r="A1411" s="29" t="s">
        <v>2826</v>
      </c>
      <c r="B1411" s="5" t="s">
        <v>2827</v>
      </c>
      <c r="C1411" s="9">
        <v>301.42</v>
      </c>
      <c r="D1411" s="8">
        <f t="shared" si="190"/>
        <v>5.0548220431349992E-7</v>
      </c>
      <c r="E1411" s="32">
        <f t="shared" si="192"/>
        <v>2046</v>
      </c>
      <c r="F1411" s="10">
        <f t="shared" si="193"/>
        <v>3865</v>
      </c>
      <c r="G1411" s="10">
        <f t="shared" si="194"/>
        <v>510</v>
      </c>
      <c r="H1411" s="9">
        <f t="shared" si="195"/>
        <v>22</v>
      </c>
      <c r="I1411" s="9">
        <f t="shared" si="196"/>
        <v>90</v>
      </c>
      <c r="J1411" s="9">
        <f t="shared" si="197"/>
        <v>112</v>
      </c>
      <c r="K1411" s="9">
        <f t="shared" si="191"/>
        <v>-780</v>
      </c>
      <c r="L1411" s="9">
        <f t="shared" si="198"/>
        <v>153</v>
      </c>
    </row>
    <row r="1412" spans="1:12" x14ac:dyDescent="0.3">
      <c r="A1412" s="29" t="s">
        <v>2828</v>
      </c>
      <c r="B1412" s="5" t="s">
        <v>2829</v>
      </c>
      <c r="C1412" s="9">
        <v>2380.7600000000002</v>
      </c>
      <c r="D1412" s="8">
        <f t="shared" si="190"/>
        <v>3.9925413467633471E-6</v>
      </c>
      <c r="E1412" s="32">
        <f t="shared" si="192"/>
        <v>16158</v>
      </c>
      <c r="F1412" s="10">
        <f t="shared" si="193"/>
        <v>30530</v>
      </c>
      <c r="G1412" s="10">
        <f t="shared" si="194"/>
        <v>4027</v>
      </c>
      <c r="H1412" s="9">
        <f t="shared" si="195"/>
        <v>176</v>
      </c>
      <c r="I1412" s="9">
        <f t="shared" si="196"/>
        <v>713</v>
      </c>
      <c r="J1412" s="9">
        <f t="shared" si="197"/>
        <v>889</v>
      </c>
      <c r="K1412" s="9">
        <f t="shared" si="191"/>
        <v>-6162</v>
      </c>
      <c r="L1412" s="9">
        <f t="shared" si="198"/>
        <v>1209</v>
      </c>
    </row>
    <row r="1413" spans="1:12" x14ac:dyDescent="0.3">
      <c r="A1413" s="29" t="s">
        <v>2830</v>
      </c>
      <c r="B1413" s="5" t="s">
        <v>2831</v>
      </c>
      <c r="C1413" s="9">
        <v>476757.03</v>
      </c>
      <c r="D1413" s="8">
        <f t="shared" si="190"/>
        <v>7.9952290639757613E-4</v>
      </c>
      <c r="E1413" s="32">
        <f t="shared" si="192"/>
        <v>3235737</v>
      </c>
      <c r="F1413" s="10">
        <f t="shared" si="193"/>
        <v>6113835</v>
      </c>
      <c r="G1413" s="10">
        <f t="shared" si="194"/>
        <v>806325</v>
      </c>
      <c r="H1413" s="9">
        <f t="shared" si="195"/>
        <v>35166</v>
      </c>
      <c r="I1413" s="9">
        <f t="shared" si="196"/>
        <v>142800</v>
      </c>
      <c r="J1413" s="9">
        <f t="shared" si="197"/>
        <v>177966</v>
      </c>
      <c r="K1413" s="9">
        <f t="shared" si="191"/>
        <v>-1234017</v>
      </c>
      <c r="L1413" s="9">
        <f t="shared" si="198"/>
        <v>242187</v>
      </c>
    </row>
    <row r="1414" spans="1:12" x14ac:dyDescent="0.3">
      <c r="A1414" s="29" t="s">
        <v>2832</v>
      </c>
      <c r="B1414" s="5" t="s">
        <v>2833</v>
      </c>
      <c r="C1414" s="9">
        <v>356598.06</v>
      </c>
      <c r="D1414" s="8">
        <f t="shared" si="190"/>
        <v>5.9801596915505832E-4</v>
      </c>
      <c r="E1414" s="32">
        <f t="shared" si="192"/>
        <v>2420222</v>
      </c>
      <c r="F1414" s="10">
        <f t="shared" si="193"/>
        <v>4572941</v>
      </c>
      <c r="G1414" s="10">
        <f t="shared" si="194"/>
        <v>603104</v>
      </c>
      <c r="H1414" s="9">
        <f t="shared" si="195"/>
        <v>26303</v>
      </c>
      <c r="I1414" s="9">
        <f t="shared" si="196"/>
        <v>106810</v>
      </c>
      <c r="J1414" s="9">
        <f t="shared" si="197"/>
        <v>133113</v>
      </c>
      <c r="K1414" s="9">
        <f t="shared" si="191"/>
        <v>-923003</v>
      </c>
      <c r="L1414" s="9">
        <f t="shared" si="198"/>
        <v>181147</v>
      </c>
    </row>
    <row r="1415" spans="1:12" x14ac:dyDescent="0.3">
      <c r="A1415" s="29" t="s">
        <v>2834</v>
      </c>
      <c r="B1415" s="5" t="s">
        <v>2835</v>
      </c>
      <c r="C1415" s="9">
        <v>50969.34</v>
      </c>
      <c r="D1415" s="8">
        <f t="shared" si="190"/>
        <v>8.5475729333170467E-5</v>
      </c>
      <c r="E1415" s="32">
        <f t="shared" si="192"/>
        <v>345928</v>
      </c>
      <c r="F1415" s="10">
        <f t="shared" si="193"/>
        <v>653620</v>
      </c>
      <c r="G1415" s="10">
        <f t="shared" si="194"/>
        <v>86203</v>
      </c>
      <c r="H1415" s="9">
        <f t="shared" si="195"/>
        <v>3760</v>
      </c>
      <c r="I1415" s="9">
        <f t="shared" si="196"/>
        <v>15267</v>
      </c>
      <c r="J1415" s="9">
        <f t="shared" si="197"/>
        <v>19027</v>
      </c>
      <c r="K1415" s="9">
        <f t="shared" si="191"/>
        <v>-131927</v>
      </c>
      <c r="L1415" s="9">
        <f t="shared" si="198"/>
        <v>25892</v>
      </c>
    </row>
    <row r="1416" spans="1:12" x14ac:dyDescent="0.3">
      <c r="A1416" s="29" t="s">
        <v>2836</v>
      </c>
      <c r="B1416" s="5" t="s">
        <v>2837</v>
      </c>
      <c r="C1416" s="9">
        <v>28244.63</v>
      </c>
      <c r="D1416" s="8">
        <f t="shared" ref="D1416:D1479" si="199">+C1416/$C$2134</f>
        <v>4.736632550069408E-5</v>
      </c>
      <c r="E1416" s="32">
        <f t="shared" si="192"/>
        <v>191696</v>
      </c>
      <c r="F1416" s="10">
        <f t="shared" si="193"/>
        <v>362203</v>
      </c>
      <c r="G1416" s="10">
        <f t="shared" si="194"/>
        <v>47769</v>
      </c>
      <c r="H1416" s="9">
        <f t="shared" si="195"/>
        <v>2083</v>
      </c>
      <c r="I1416" s="9">
        <f t="shared" si="196"/>
        <v>8460</v>
      </c>
      <c r="J1416" s="9">
        <f t="shared" si="197"/>
        <v>10543</v>
      </c>
      <c r="K1416" s="9">
        <f t="shared" ref="K1416:K1479" si="200">ROUND(D1416*$K$7,0)</f>
        <v>-73107</v>
      </c>
      <c r="L1416" s="9">
        <f t="shared" si="198"/>
        <v>14348</v>
      </c>
    </row>
    <row r="1417" spans="1:12" x14ac:dyDescent="0.3">
      <c r="A1417" s="29" t="s">
        <v>2838</v>
      </c>
      <c r="B1417" s="5" t="s">
        <v>2839</v>
      </c>
      <c r="C1417" s="9">
        <v>247909.87</v>
      </c>
      <c r="D1417" s="8">
        <f t="shared" si="199"/>
        <v>4.1574556286468447E-4</v>
      </c>
      <c r="E1417" s="32">
        <f t="shared" ref="E1417:E1480" si="201">ROUND(D1417*$E$7,0)</f>
        <v>1682558</v>
      </c>
      <c r="F1417" s="10">
        <f t="shared" ref="F1417:F1480" si="202">+ROUND(D1417*$F$7,0)</f>
        <v>3179146</v>
      </c>
      <c r="G1417" s="10">
        <f t="shared" ref="G1417:G1480" si="203">+ROUND(D1417*$G$7,0)</f>
        <v>419283</v>
      </c>
      <c r="H1417" s="9">
        <f t="shared" ref="H1417:H1480" si="204">ROUND(D1417*$H$7,0)</f>
        <v>18286</v>
      </c>
      <c r="I1417" s="9">
        <f t="shared" ref="I1417:I1480" si="205">ROUND(D1417*$I$7,0)</f>
        <v>74255</v>
      </c>
      <c r="J1417" s="9">
        <f t="shared" ref="J1417:J1480" si="206">ROUND(SUM(H1417:I1417),0)</f>
        <v>92541</v>
      </c>
      <c r="K1417" s="9">
        <f t="shared" si="200"/>
        <v>-641679</v>
      </c>
      <c r="L1417" s="9">
        <f t="shared" si="198"/>
        <v>125935</v>
      </c>
    </row>
    <row r="1418" spans="1:12" x14ac:dyDescent="0.3">
      <c r="A1418" s="29" t="s">
        <v>2840</v>
      </c>
      <c r="B1418" s="5" t="s">
        <v>2841</v>
      </c>
      <c r="C1418" s="9">
        <v>7744.78</v>
      </c>
      <c r="D1418" s="8">
        <f t="shared" si="199"/>
        <v>1.2988018267942099E-5</v>
      </c>
      <c r="E1418" s="32">
        <f t="shared" si="201"/>
        <v>52564</v>
      </c>
      <c r="F1418" s="10">
        <f t="shared" si="202"/>
        <v>99317</v>
      </c>
      <c r="G1418" s="10">
        <f t="shared" si="203"/>
        <v>13099</v>
      </c>
      <c r="H1418" s="9">
        <f t="shared" si="204"/>
        <v>571</v>
      </c>
      <c r="I1418" s="9">
        <f t="shared" si="205"/>
        <v>2320</v>
      </c>
      <c r="J1418" s="9">
        <f t="shared" si="206"/>
        <v>2891</v>
      </c>
      <c r="K1418" s="9">
        <f t="shared" si="200"/>
        <v>-20046</v>
      </c>
      <c r="L1418" s="9">
        <f t="shared" si="198"/>
        <v>3934</v>
      </c>
    </row>
    <row r="1419" spans="1:12" x14ac:dyDescent="0.3">
      <c r="A1419" s="29" t="s">
        <v>2842</v>
      </c>
      <c r="B1419" s="5" t="s">
        <v>2843</v>
      </c>
      <c r="C1419" s="9">
        <v>14488.77</v>
      </c>
      <c r="D1419" s="8">
        <f t="shared" si="199"/>
        <v>2.42977088361466E-5</v>
      </c>
      <c r="E1419" s="32">
        <f t="shared" si="201"/>
        <v>98335</v>
      </c>
      <c r="F1419" s="10">
        <f t="shared" si="202"/>
        <v>185801</v>
      </c>
      <c r="G1419" s="10">
        <f t="shared" si="203"/>
        <v>24504</v>
      </c>
      <c r="H1419" s="9">
        <f t="shared" si="204"/>
        <v>1069</v>
      </c>
      <c r="I1419" s="9">
        <f t="shared" si="205"/>
        <v>4340</v>
      </c>
      <c r="J1419" s="9">
        <f t="shared" si="206"/>
        <v>5409</v>
      </c>
      <c r="K1419" s="9">
        <f t="shared" si="200"/>
        <v>-37502</v>
      </c>
      <c r="L1419" s="9">
        <f t="shared" si="198"/>
        <v>7360</v>
      </c>
    </row>
    <row r="1420" spans="1:12" x14ac:dyDescent="0.3">
      <c r="A1420" s="29" t="s">
        <v>2844</v>
      </c>
      <c r="B1420" s="5" t="s">
        <v>2845</v>
      </c>
      <c r="C1420" s="9">
        <v>15784.27</v>
      </c>
      <c r="D1420" s="8">
        <f t="shared" si="199"/>
        <v>2.647026605095696E-5</v>
      </c>
      <c r="E1420" s="32">
        <f t="shared" si="201"/>
        <v>107127</v>
      </c>
      <c r="F1420" s="10">
        <f t="shared" si="202"/>
        <v>202414</v>
      </c>
      <c r="G1420" s="10">
        <f t="shared" si="203"/>
        <v>26695</v>
      </c>
      <c r="H1420" s="9">
        <f t="shared" si="204"/>
        <v>1164</v>
      </c>
      <c r="I1420" s="9">
        <f t="shared" si="205"/>
        <v>4728</v>
      </c>
      <c r="J1420" s="9">
        <f t="shared" si="206"/>
        <v>5892</v>
      </c>
      <c r="K1420" s="9">
        <f t="shared" si="200"/>
        <v>-40855</v>
      </c>
      <c r="L1420" s="9">
        <f t="shared" si="198"/>
        <v>8018</v>
      </c>
    </row>
    <row r="1421" spans="1:12" x14ac:dyDescent="0.3">
      <c r="A1421" s="29" t="s">
        <v>2846</v>
      </c>
      <c r="B1421" s="5" t="s">
        <v>2847</v>
      </c>
      <c r="C1421" s="9">
        <v>69062.789999999994</v>
      </c>
      <c r="D1421" s="8">
        <f t="shared" si="199"/>
        <v>1.1581849686563709E-4</v>
      </c>
      <c r="E1421" s="32">
        <f t="shared" si="201"/>
        <v>468727</v>
      </c>
      <c r="F1421" s="10">
        <f t="shared" si="202"/>
        <v>885647</v>
      </c>
      <c r="G1421" s="10">
        <f t="shared" si="203"/>
        <v>116804</v>
      </c>
      <c r="H1421" s="9">
        <f t="shared" si="204"/>
        <v>5094</v>
      </c>
      <c r="I1421" s="9">
        <f t="shared" si="205"/>
        <v>20686</v>
      </c>
      <c r="J1421" s="9">
        <f t="shared" si="206"/>
        <v>25780</v>
      </c>
      <c r="K1421" s="9">
        <f t="shared" si="200"/>
        <v>-178759</v>
      </c>
      <c r="L1421" s="9">
        <f t="shared" si="198"/>
        <v>35083</v>
      </c>
    </row>
    <row r="1422" spans="1:12" x14ac:dyDescent="0.3">
      <c r="A1422" s="29" t="s">
        <v>2848</v>
      </c>
      <c r="B1422" s="5" t="s">
        <v>2849</v>
      </c>
      <c r="C1422" s="9">
        <v>41728.51</v>
      </c>
      <c r="D1422" s="8">
        <f t="shared" si="199"/>
        <v>6.9978830925346446E-5</v>
      </c>
      <c r="E1422" s="32">
        <f t="shared" si="201"/>
        <v>283210</v>
      </c>
      <c r="F1422" s="10">
        <f t="shared" si="202"/>
        <v>535118</v>
      </c>
      <c r="G1422" s="10">
        <f t="shared" si="203"/>
        <v>70574</v>
      </c>
      <c r="H1422" s="9">
        <f t="shared" si="204"/>
        <v>3078</v>
      </c>
      <c r="I1422" s="9">
        <f t="shared" si="205"/>
        <v>12499</v>
      </c>
      <c r="J1422" s="9">
        <f t="shared" si="206"/>
        <v>15577</v>
      </c>
      <c r="K1422" s="9">
        <f t="shared" si="200"/>
        <v>-108008</v>
      </c>
      <c r="L1422" s="9">
        <f t="shared" si="198"/>
        <v>21198</v>
      </c>
    </row>
    <row r="1423" spans="1:12" x14ac:dyDescent="0.3">
      <c r="A1423" s="29" t="s">
        <v>2850</v>
      </c>
      <c r="B1423" s="5" t="s">
        <v>2851</v>
      </c>
      <c r="C1423" s="9">
        <v>5618.28</v>
      </c>
      <c r="D1423" s="8">
        <f t="shared" si="199"/>
        <v>9.4218716702622578E-6</v>
      </c>
      <c r="E1423" s="32">
        <f t="shared" si="201"/>
        <v>38131</v>
      </c>
      <c r="F1423" s="10">
        <f t="shared" si="202"/>
        <v>72048</v>
      </c>
      <c r="G1423" s="10">
        <f t="shared" si="203"/>
        <v>9502</v>
      </c>
      <c r="H1423" s="9">
        <f t="shared" si="204"/>
        <v>414</v>
      </c>
      <c r="I1423" s="9">
        <f t="shared" si="205"/>
        <v>1683</v>
      </c>
      <c r="J1423" s="9">
        <f t="shared" si="206"/>
        <v>2097</v>
      </c>
      <c r="K1423" s="9">
        <f t="shared" si="200"/>
        <v>-14542</v>
      </c>
      <c r="L1423" s="9">
        <f t="shared" si="198"/>
        <v>2854</v>
      </c>
    </row>
    <row r="1424" spans="1:12" x14ac:dyDescent="0.3">
      <c r="A1424" s="29" t="s">
        <v>2852</v>
      </c>
      <c r="B1424" s="5" t="s">
        <v>2853</v>
      </c>
      <c r="C1424" s="9">
        <v>9300.91</v>
      </c>
      <c r="D1424" s="8">
        <f t="shared" si="199"/>
        <v>1.5597652740101767E-5</v>
      </c>
      <c r="E1424" s="32">
        <f t="shared" si="201"/>
        <v>63125</v>
      </c>
      <c r="F1424" s="10">
        <f t="shared" si="202"/>
        <v>119273</v>
      </c>
      <c r="G1424" s="10">
        <f t="shared" si="203"/>
        <v>15730</v>
      </c>
      <c r="H1424" s="9">
        <f t="shared" si="204"/>
        <v>686</v>
      </c>
      <c r="I1424" s="9">
        <f t="shared" si="205"/>
        <v>2786</v>
      </c>
      <c r="J1424" s="9">
        <f t="shared" si="206"/>
        <v>3472</v>
      </c>
      <c r="K1424" s="9">
        <f t="shared" si="200"/>
        <v>-24074</v>
      </c>
      <c r="L1424" s="9">
        <f t="shared" si="198"/>
        <v>4725</v>
      </c>
    </row>
    <row r="1425" spans="1:12" x14ac:dyDescent="0.3">
      <c r="A1425" s="29" t="s">
        <v>2854</v>
      </c>
      <c r="B1425" s="5" t="s">
        <v>2855</v>
      </c>
      <c r="C1425" s="9">
        <v>2933.96</v>
      </c>
      <c r="D1425" s="8">
        <f t="shared" si="199"/>
        <v>4.9202593330490219E-6</v>
      </c>
      <c r="E1425" s="32">
        <f t="shared" si="201"/>
        <v>19913</v>
      </c>
      <c r="F1425" s="10">
        <f t="shared" si="202"/>
        <v>37625</v>
      </c>
      <c r="G1425" s="10">
        <f t="shared" si="203"/>
        <v>4962</v>
      </c>
      <c r="H1425" s="9">
        <f t="shared" si="204"/>
        <v>216</v>
      </c>
      <c r="I1425" s="9">
        <f t="shared" si="205"/>
        <v>879</v>
      </c>
      <c r="J1425" s="9">
        <f t="shared" si="206"/>
        <v>1095</v>
      </c>
      <c r="K1425" s="9">
        <f t="shared" si="200"/>
        <v>-7594</v>
      </c>
      <c r="L1425" s="9">
        <f t="shared" si="198"/>
        <v>1490</v>
      </c>
    </row>
    <row r="1426" spans="1:12" x14ac:dyDescent="0.3">
      <c r="A1426" s="29" t="s">
        <v>2856</v>
      </c>
      <c r="B1426" s="5" t="s">
        <v>2857</v>
      </c>
      <c r="C1426" s="9">
        <v>2677.87</v>
      </c>
      <c r="D1426" s="8">
        <f t="shared" si="199"/>
        <v>4.4907956687180411E-6</v>
      </c>
      <c r="E1426" s="32">
        <f t="shared" si="201"/>
        <v>18175</v>
      </c>
      <c r="F1426" s="10">
        <f t="shared" si="202"/>
        <v>34340</v>
      </c>
      <c r="G1426" s="10">
        <f t="shared" si="203"/>
        <v>4529</v>
      </c>
      <c r="H1426" s="9">
        <f t="shared" si="204"/>
        <v>198</v>
      </c>
      <c r="I1426" s="9">
        <f t="shared" si="205"/>
        <v>802</v>
      </c>
      <c r="J1426" s="9">
        <f t="shared" si="206"/>
        <v>1000</v>
      </c>
      <c r="K1426" s="9">
        <f t="shared" si="200"/>
        <v>-6931</v>
      </c>
      <c r="L1426" s="9">
        <f t="shared" si="198"/>
        <v>1360</v>
      </c>
    </row>
    <row r="1427" spans="1:12" x14ac:dyDescent="0.3">
      <c r="A1427" s="29" t="s">
        <v>2858</v>
      </c>
      <c r="B1427" s="5" t="s">
        <v>2859</v>
      </c>
      <c r="C1427" s="9">
        <v>1999.82</v>
      </c>
      <c r="D1427" s="8">
        <f t="shared" si="199"/>
        <v>3.3537038744284496E-6</v>
      </c>
      <c r="E1427" s="32">
        <f t="shared" si="201"/>
        <v>13573</v>
      </c>
      <c r="F1427" s="10">
        <f t="shared" si="202"/>
        <v>25645</v>
      </c>
      <c r="G1427" s="10">
        <f t="shared" si="203"/>
        <v>3382</v>
      </c>
      <c r="H1427" s="9">
        <f t="shared" si="204"/>
        <v>148</v>
      </c>
      <c r="I1427" s="9">
        <f t="shared" si="205"/>
        <v>599</v>
      </c>
      <c r="J1427" s="9">
        <f t="shared" si="206"/>
        <v>747</v>
      </c>
      <c r="K1427" s="9">
        <f t="shared" si="200"/>
        <v>-5176</v>
      </c>
      <c r="L1427" s="9">
        <f t="shared" si="198"/>
        <v>1016</v>
      </c>
    </row>
    <row r="1428" spans="1:12" x14ac:dyDescent="0.3">
      <c r="A1428" s="29" t="s">
        <v>2860</v>
      </c>
      <c r="B1428" s="5" t="s">
        <v>2861</v>
      </c>
      <c r="C1428" s="9">
        <v>267.95999999999998</v>
      </c>
      <c r="D1428" s="8">
        <f t="shared" si="199"/>
        <v>4.4936968836787677E-7</v>
      </c>
      <c r="E1428" s="32">
        <f t="shared" si="201"/>
        <v>1819</v>
      </c>
      <c r="F1428" s="10">
        <f t="shared" si="202"/>
        <v>3436</v>
      </c>
      <c r="G1428" s="10">
        <f t="shared" si="203"/>
        <v>453</v>
      </c>
      <c r="H1428" s="9">
        <f t="shared" si="204"/>
        <v>20</v>
      </c>
      <c r="I1428" s="9">
        <f t="shared" si="205"/>
        <v>80</v>
      </c>
      <c r="J1428" s="9">
        <f t="shared" si="206"/>
        <v>100</v>
      </c>
      <c r="K1428" s="9">
        <f t="shared" si="200"/>
        <v>-694</v>
      </c>
      <c r="L1428" s="9">
        <f t="shared" si="198"/>
        <v>136</v>
      </c>
    </row>
    <row r="1429" spans="1:12" x14ac:dyDescent="0.3">
      <c r="A1429" s="29" t="s">
        <v>2862</v>
      </c>
      <c r="B1429" s="5" t="s">
        <v>2863</v>
      </c>
      <c r="C1429" s="9">
        <v>4595.04</v>
      </c>
      <c r="D1429" s="8">
        <f t="shared" si="199"/>
        <v>7.7058952561499053E-6</v>
      </c>
      <c r="E1429" s="32">
        <f t="shared" si="201"/>
        <v>31186</v>
      </c>
      <c r="F1429" s="10">
        <f t="shared" si="202"/>
        <v>58926</v>
      </c>
      <c r="G1429" s="10">
        <f t="shared" si="203"/>
        <v>7771</v>
      </c>
      <c r="H1429" s="9">
        <f t="shared" si="204"/>
        <v>339</v>
      </c>
      <c r="I1429" s="9">
        <f t="shared" si="205"/>
        <v>1376</v>
      </c>
      <c r="J1429" s="9">
        <f t="shared" si="206"/>
        <v>1715</v>
      </c>
      <c r="K1429" s="9">
        <f t="shared" si="200"/>
        <v>-11894</v>
      </c>
      <c r="L1429" s="9">
        <f t="shared" si="198"/>
        <v>2334</v>
      </c>
    </row>
    <row r="1430" spans="1:12" x14ac:dyDescent="0.3">
      <c r="A1430" s="29" t="s">
        <v>2864</v>
      </c>
      <c r="B1430" s="5" t="s">
        <v>2865</v>
      </c>
      <c r="C1430" s="9">
        <v>9834.3799999999992</v>
      </c>
      <c r="D1430" s="8">
        <f t="shared" si="199"/>
        <v>1.649228345981221E-5</v>
      </c>
      <c r="E1430" s="32">
        <f t="shared" si="201"/>
        <v>66746</v>
      </c>
      <c r="F1430" s="10">
        <f t="shared" si="202"/>
        <v>126114</v>
      </c>
      <c r="G1430" s="10">
        <f t="shared" si="203"/>
        <v>16633</v>
      </c>
      <c r="H1430" s="9">
        <f t="shared" si="204"/>
        <v>725</v>
      </c>
      <c r="I1430" s="9">
        <f t="shared" si="205"/>
        <v>2946</v>
      </c>
      <c r="J1430" s="9">
        <f t="shared" si="206"/>
        <v>3671</v>
      </c>
      <c r="K1430" s="9">
        <f t="shared" si="200"/>
        <v>-25455</v>
      </c>
      <c r="L1430" s="9">
        <f t="shared" si="198"/>
        <v>4996</v>
      </c>
    </row>
    <row r="1431" spans="1:12" x14ac:dyDescent="0.3">
      <c r="A1431" s="29" t="s">
        <v>2866</v>
      </c>
      <c r="B1431" s="5" t="s">
        <v>2867</v>
      </c>
      <c r="C1431" s="9">
        <v>124416.41</v>
      </c>
      <c r="D1431" s="8">
        <f t="shared" si="199"/>
        <v>2.0864667633060902E-4</v>
      </c>
      <c r="E1431" s="32">
        <f t="shared" si="201"/>
        <v>844411</v>
      </c>
      <c r="F1431" s="10">
        <f t="shared" si="202"/>
        <v>1595491</v>
      </c>
      <c r="G1431" s="10">
        <f t="shared" si="203"/>
        <v>210422</v>
      </c>
      <c r="H1431" s="9">
        <f t="shared" si="204"/>
        <v>9177</v>
      </c>
      <c r="I1431" s="9">
        <f t="shared" si="205"/>
        <v>37266</v>
      </c>
      <c r="J1431" s="9">
        <f t="shared" si="206"/>
        <v>46443</v>
      </c>
      <c r="K1431" s="9">
        <f t="shared" si="200"/>
        <v>-322034</v>
      </c>
      <c r="L1431" s="9">
        <f t="shared" si="198"/>
        <v>63202</v>
      </c>
    </row>
    <row r="1432" spans="1:12" x14ac:dyDescent="0.3">
      <c r="A1432" s="29" t="s">
        <v>2868</v>
      </c>
      <c r="B1432" s="5" t="s">
        <v>2869</v>
      </c>
      <c r="C1432" s="9">
        <v>388321.02</v>
      </c>
      <c r="D1432" s="8">
        <f t="shared" si="199"/>
        <v>6.5121546403976735E-4</v>
      </c>
      <c r="E1432" s="32">
        <f t="shared" si="201"/>
        <v>2635524</v>
      </c>
      <c r="F1432" s="10">
        <f t="shared" si="202"/>
        <v>4979750</v>
      </c>
      <c r="G1432" s="10">
        <f t="shared" si="203"/>
        <v>656756</v>
      </c>
      <c r="H1432" s="9">
        <f t="shared" si="204"/>
        <v>28643</v>
      </c>
      <c r="I1432" s="9">
        <f t="shared" si="205"/>
        <v>116312</v>
      </c>
      <c r="J1432" s="9">
        <f t="shared" si="206"/>
        <v>144955</v>
      </c>
      <c r="K1432" s="9">
        <f t="shared" si="200"/>
        <v>-1005113</v>
      </c>
      <c r="L1432" s="9">
        <f t="shared" si="198"/>
        <v>197262</v>
      </c>
    </row>
    <row r="1433" spans="1:12" x14ac:dyDescent="0.3">
      <c r="A1433" s="29" t="s">
        <v>2870</v>
      </c>
      <c r="B1433" s="5" t="s">
        <v>2871</v>
      </c>
      <c r="C1433" s="9">
        <v>203013.93</v>
      </c>
      <c r="D1433" s="8">
        <f t="shared" si="199"/>
        <v>3.4045494274682024E-4</v>
      </c>
      <c r="E1433" s="32">
        <f t="shared" si="201"/>
        <v>1377850</v>
      </c>
      <c r="F1433" s="10">
        <f t="shared" si="202"/>
        <v>2603409</v>
      </c>
      <c r="G1433" s="10">
        <f t="shared" si="203"/>
        <v>343351</v>
      </c>
      <c r="H1433" s="9">
        <f t="shared" si="204"/>
        <v>14975</v>
      </c>
      <c r="I1433" s="9">
        <f t="shared" si="205"/>
        <v>60808</v>
      </c>
      <c r="J1433" s="9">
        <f t="shared" si="206"/>
        <v>75783</v>
      </c>
      <c r="K1433" s="9">
        <f t="shared" si="200"/>
        <v>-525472</v>
      </c>
      <c r="L1433" s="9">
        <f t="shared" si="198"/>
        <v>103129</v>
      </c>
    </row>
    <row r="1434" spans="1:12" x14ac:dyDescent="0.3">
      <c r="A1434" s="29" t="s">
        <v>2872</v>
      </c>
      <c r="B1434" s="5" t="s">
        <v>2873</v>
      </c>
      <c r="C1434" s="9">
        <v>10146.459999999999</v>
      </c>
      <c r="D1434" s="8">
        <f t="shared" si="199"/>
        <v>1.7015642514692965E-5</v>
      </c>
      <c r="E1434" s="32">
        <f t="shared" si="201"/>
        <v>68864</v>
      </c>
      <c r="F1434" s="10">
        <f t="shared" si="202"/>
        <v>130116</v>
      </c>
      <c r="G1434" s="10">
        <f t="shared" si="203"/>
        <v>17160</v>
      </c>
      <c r="H1434" s="9">
        <f t="shared" si="204"/>
        <v>748</v>
      </c>
      <c r="I1434" s="9">
        <f t="shared" si="205"/>
        <v>3039</v>
      </c>
      <c r="J1434" s="9">
        <f t="shared" si="206"/>
        <v>3787</v>
      </c>
      <c r="K1434" s="9">
        <f t="shared" si="200"/>
        <v>-26263</v>
      </c>
      <c r="L1434" s="9">
        <f t="shared" si="198"/>
        <v>5154</v>
      </c>
    </row>
    <row r="1435" spans="1:12" x14ac:dyDescent="0.3">
      <c r="A1435" s="29" t="s">
        <v>2874</v>
      </c>
      <c r="B1435" s="5" t="s">
        <v>2875</v>
      </c>
      <c r="C1435" s="9">
        <v>587202.4</v>
      </c>
      <c r="D1435" s="8">
        <f t="shared" si="199"/>
        <v>9.8474010858661497E-4</v>
      </c>
      <c r="E1435" s="32">
        <f t="shared" si="201"/>
        <v>3985327</v>
      </c>
      <c r="F1435" s="10">
        <f t="shared" si="202"/>
        <v>7530164</v>
      </c>
      <c r="G1435" s="10">
        <f t="shared" si="203"/>
        <v>993118</v>
      </c>
      <c r="H1435" s="9">
        <f t="shared" si="204"/>
        <v>43313</v>
      </c>
      <c r="I1435" s="9">
        <f t="shared" si="205"/>
        <v>175881</v>
      </c>
      <c r="J1435" s="9">
        <f t="shared" si="206"/>
        <v>219194</v>
      </c>
      <c r="K1435" s="9">
        <f t="shared" si="200"/>
        <v>-1519889</v>
      </c>
      <c r="L1435" s="9">
        <f t="shared" si="198"/>
        <v>298292</v>
      </c>
    </row>
    <row r="1436" spans="1:12" x14ac:dyDescent="0.3">
      <c r="A1436" s="29" t="s">
        <v>2876</v>
      </c>
      <c r="B1436" s="5" t="s">
        <v>2877</v>
      </c>
      <c r="C1436" s="9">
        <v>38409.300000000003</v>
      </c>
      <c r="D1436" s="8">
        <f t="shared" si="199"/>
        <v>6.4412506237603723E-5</v>
      </c>
      <c r="E1436" s="32">
        <f t="shared" si="201"/>
        <v>260683</v>
      </c>
      <c r="F1436" s="10">
        <f t="shared" si="202"/>
        <v>492553</v>
      </c>
      <c r="G1436" s="10">
        <f t="shared" si="203"/>
        <v>64961</v>
      </c>
      <c r="H1436" s="9">
        <f t="shared" si="204"/>
        <v>2833</v>
      </c>
      <c r="I1436" s="9">
        <f t="shared" si="205"/>
        <v>11505</v>
      </c>
      <c r="J1436" s="9">
        <f t="shared" si="206"/>
        <v>14338</v>
      </c>
      <c r="K1436" s="9">
        <f t="shared" si="200"/>
        <v>-99417</v>
      </c>
      <c r="L1436" s="9">
        <f t="shared" si="198"/>
        <v>19511</v>
      </c>
    </row>
    <row r="1437" spans="1:12" x14ac:dyDescent="0.3">
      <c r="A1437" s="29" t="s">
        <v>2878</v>
      </c>
      <c r="B1437" s="5" t="s">
        <v>2879</v>
      </c>
      <c r="C1437" s="9">
        <v>5551.41</v>
      </c>
      <c r="D1437" s="8">
        <f t="shared" si="199"/>
        <v>9.3097304885143858E-6</v>
      </c>
      <c r="E1437" s="32">
        <f t="shared" si="201"/>
        <v>37677</v>
      </c>
      <c r="F1437" s="10">
        <f t="shared" si="202"/>
        <v>71190</v>
      </c>
      <c r="G1437" s="10">
        <f t="shared" si="203"/>
        <v>9389</v>
      </c>
      <c r="H1437" s="9">
        <f t="shared" si="204"/>
        <v>409</v>
      </c>
      <c r="I1437" s="9">
        <f t="shared" si="205"/>
        <v>1663</v>
      </c>
      <c r="J1437" s="9">
        <f t="shared" si="206"/>
        <v>2072</v>
      </c>
      <c r="K1437" s="9">
        <f t="shared" si="200"/>
        <v>-14369</v>
      </c>
      <c r="L1437" s="9">
        <f t="shared" si="198"/>
        <v>2820</v>
      </c>
    </row>
    <row r="1438" spans="1:12" x14ac:dyDescent="0.3">
      <c r="A1438" s="29" t="s">
        <v>2880</v>
      </c>
      <c r="B1438" s="5" t="s">
        <v>2881</v>
      </c>
      <c r="C1438" s="9">
        <v>428.64</v>
      </c>
      <c r="D1438" s="8">
        <f t="shared" si="199"/>
        <v>7.1883050911332552E-7</v>
      </c>
      <c r="E1438" s="32">
        <f t="shared" si="201"/>
        <v>2909</v>
      </c>
      <c r="F1438" s="10">
        <f t="shared" si="202"/>
        <v>5497</v>
      </c>
      <c r="G1438" s="10">
        <f t="shared" si="203"/>
        <v>725</v>
      </c>
      <c r="H1438" s="9">
        <f t="shared" si="204"/>
        <v>32</v>
      </c>
      <c r="I1438" s="9">
        <f t="shared" si="205"/>
        <v>128</v>
      </c>
      <c r="J1438" s="9">
        <f t="shared" si="206"/>
        <v>160</v>
      </c>
      <c r="K1438" s="9">
        <f t="shared" si="200"/>
        <v>-1109</v>
      </c>
      <c r="L1438" s="9">
        <f t="shared" si="198"/>
        <v>218</v>
      </c>
    </row>
    <row r="1439" spans="1:12" x14ac:dyDescent="0.3">
      <c r="A1439" s="29" t="s">
        <v>2882</v>
      </c>
      <c r="B1439" s="5" t="s">
        <v>2883</v>
      </c>
      <c r="C1439" s="9">
        <v>10991.59</v>
      </c>
      <c r="D1439" s="8">
        <f t="shared" si="199"/>
        <v>1.8432927948079829E-5</v>
      </c>
      <c r="E1439" s="32">
        <f t="shared" si="201"/>
        <v>74600</v>
      </c>
      <c r="F1439" s="10">
        <f t="shared" si="202"/>
        <v>140954</v>
      </c>
      <c r="G1439" s="10">
        <f t="shared" si="203"/>
        <v>18590</v>
      </c>
      <c r="H1439" s="9">
        <f t="shared" si="204"/>
        <v>811</v>
      </c>
      <c r="I1439" s="9">
        <f t="shared" si="205"/>
        <v>3292</v>
      </c>
      <c r="J1439" s="9">
        <f t="shared" si="206"/>
        <v>4103</v>
      </c>
      <c r="K1439" s="9">
        <f t="shared" si="200"/>
        <v>-28450</v>
      </c>
      <c r="L1439" s="9">
        <f t="shared" si="198"/>
        <v>5584</v>
      </c>
    </row>
    <row r="1440" spans="1:12" x14ac:dyDescent="0.3">
      <c r="A1440" s="29" t="s">
        <v>2884</v>
      </c>
      <c r="B1440" s="5" t="s">
        <v>2885</v>
      </c>
      <c r="C1440" s="9">
        <v>614835.46</v>
      </c>
      <c r="D1440" s="8">
        <f t="shared" si="199"/>
        <v>1.0310808294436489E-3</v>
      </c>
      <c r="E1440" s="32">
        <f t="shared" si="201"/>
        <v>4172872</v>
      </c>
      <c r="F1440" s="10">
        <f t="shared" si="202"/>
        <v>7884524</v>
      </c>
      <c r="G1440" s="10">
        <f t="shared" si="203"/>
        <v>1039853</v>
      </c>
      <c r="H1440" s="9">
        <f t="shared" si="204"/>
        <v>45351</v>
      </c>
      <c r="I1440" s="9">
        <f t="shared" si="205"/>
        <v>184158</v>
      </c>
      <c r="J1440" s="9">
        <f t="shared" si="206"/>
        <v>229509</v>
      </c>
      <c r="K1440" s="9">
        <f t="shared" si="200"/>
        <v>-1591413</v>
      </c>
      <c r="L1440" s="9">
        <f t="shared" si="198"/>
        <v>312329</v>
      </c>
    </row>
    <row r="1441" spans="1:12" x14ac:dyDescent="0.3">
      <c r="A1441" s="29" t="s">
        <v>2886</v>
      </c>
      <c r="B1441" s="5" t="s">
        <v>2887</v>
      </c>
      <c r="C1441" s="9">
        <v>16416.03</v>
      </c>
      <c r="D1441" s="8">
        <f t="shared" si="199"/>
        <v>2.7529729382511257E-5</v>
      </c>
      <c r="E1441" s="32">
        <f t="shared" si="201"/>
        <v>111415</v>
      </c>
      <c r="F1441" s="10">
        <f t="shared" si="202"/>
        <v>210516</v>
      </c>
      <c r="G1441" s="10">
        <f t="shared" si="203"/>
        <v>27764</v>
      </c>
      <c r="H1441" s="9">
        <f t="shared" si="204"/>
        <v>1211</v>
      </c>
      <c r="I1441" s="9">
        <f t="shared" si="205"/>
        <v>4917</v>
      </c>
      <c r="J1441" s="9">
        <f t="shared" si="206"/>
        <v>6128</v>
      </c>
      <c r="K1441" s="9">
        <f t="shared" si="200"/>
        <v>-42491</v>
      </c>
      <c r="L1441" s="9">
        <f t="shared" si="198"/>
        <v>8339</v>
      </c>
    </row>
    <row r="1442" spans="1:12" x14ac:dyDescent="0.3">
      <c r="A1442" s="29" t="s">
        <v>2888</v>
      </c>
      <c r="B1442" s="5" t="s">
        <v>2889</v>
      </c>
      <c r="C1442" s="9">
        <v>210927.8</v>
      </c>
      <c r="D1442" s="8">
        <f t="shared" si="199"/>
        <v>3.5372652542962321E-4</v>
      </c>
      <c r="E1442" s="32">
        <f t="shared" si="201"/>
        <v>1431561</v>
      </c>
      <c r="F1442" s="10">
        <f t="shared" si="202"/>
        <v>2704895</v>
      </c>
      <c r="G1442" s="10">
        <f t="shared" si="203"/>
        <v>356736</v>
      </c>
      <c r="H1442" s="9">
        <f t="shared" si="204"/>
        <v>15558</v>
      </c>
      <c r="I1442" s="9">
        <f t="shared" si="205"/>
        <v>63178</v>
      </c>
      <c r="J1442" s="9">
        <f t="shared" si="206"/>
        <v>78736</v>
      </c>
      <c r="K1442" s="9">
        <f t="shared" si="200"/>
        <v>-545956</v>
      </c>
      <c r="L1442" s="9">
        <f t="shared" si="198"/>
        <v>107149</v>
      </c>
    </row>
    <row r="1443" spans="1:12" x14ac:dyDescent="0.3">
      <c r="A1443" s="29" t="s">
        <v>2890</v>
      </c>
      <c r="B1443" s="5" t="s">
        <v>2891</v>
      </c>
      <c r="C1443" s="9">
        <v>8302.1</v>
      </c>
      <c r="D1443" s="8">
        <f t="shared" si="199"/>
        <v>1.3922645506041761E-5</v>
      </c>
      <c r="E1443" s="32">
        <f t="shared" si="201"/>
        <v>56346</v>
      </c>
      <c r="F1443" s="10">
        <f t="shared" si="202"/>
        <v>106464</v>
      </c>
      <c r="G1443" s="10">
        <f t="shared" si="203"/>
        <v>14041</v>
      </c>
      <c r="H1443" s="9">
        <f t="shared" si="204"/>
        <v>612</v>
      </c>
      <c r="I1443" s="9">
        <f t="shared" si="205"/>
        <v>2487</v>
      </c>
      <c r="J1443" s="9">
        <f t="shared" si="206"/>
        <v>3099</v>
      </c>
      <c r="K1443" s="9">
        <f t="shared" si="200"/>
        <v>-21489</v>
      </c>
      <c r="L1443" s="9">
        <f t="shared" ref="L1443:L1506" si="207">ROUND(D1443*$L$7,0)</f>
        <v>4217</v>
      </c>
    </row>
    <row r="1444" spans="1:12" x14ac:dyDescent="0.3">
      <c r="A1444" s="29" t="s">
        <v>2892</v>
      </c>
      <c r="B1444" s="5" t="s">
        <v>2893</v>
      </c>
      <c r="C1444" s="9">
        <v>1164474.8999999999</v>
      </c>
      <c r="D1444" s="8">
        <f t="shared" si="199"/>
        <v>1.9528277463995167E-3</v>
      </c>
      <c r="E1444" s="32">
        <f t="shared" si="201"/>
        <v>7903260</v>
      </c>
      <c r="F1444" s="10">
        <f t="shared" si="202"/>
        <v>14932989</v>
      </c>
      <c r="G1444" s="10">
        <f t="shared" si="203"/>
        <v>1969442</v>
      </c>
      <c r="H1444" s="9">
        <f t="shared" si="204"/>
        <v>85893</v>
      </c>
      <c r="I1444" s="9">
        <f t="shared" si="205"/>
        <v>348789</v>
      </c>
      <c r="J1444" s="9">
        <f t="shared" si="206"/>
        <v>434682</v>
      </c>
      <c r="K1444" s="9">
        <f t="shared" si="200"/>
        <v>-3014076</v>
      </c>
      <c r="L1444" s="9">
        <f t="shared" si="207"/>
        <v>591539</v>
      </c>
    </row>
    <row r="1445" spans="1:12" x14ac:dyDescent="0.3">
      <c r="A1445" s="29" t="s">
        <v>2894</v>
      </c>
      <c r="B1445" s="5" t="s">
        <v>2895</v>
      </c>
      <c r="C1445" s="9">
        <v>98124.41</v>
      </c>
      <c r="D1445" s="8">
        <f t="shared" si="199"/>
        <v>1.6455491693902739E-4</v>
      </c>
      <c r="E1445" s="32">
        <f t="shared" si="201"/>
        <v>665968</v>
      </c>
      <c r="F1445" s="10">
        <f t="shared" si="202"/>
        <v>1258327</v>
      </c>
      <c r="G1445" s="10">
        <f t="shared" si="203"/>
        <v>165955</v>
      </c>
      <c r="H1445" s="9">
        <f t="shared" si="204"/>
        <v>7238</v>
      </c>
      <c r="I1445" s="9">
        <f t="shared" si="205"/>
        <v>29391</v>
      </c>
      <c r="J1445" s="9">
        <f t="shared" si="206"/>
        <v>36629</v>
      </c>
      <c r="K1445" s="9">
        <f t="shared" si="200"/>
        <v>-253981</v>
      </c>
      <c r="L1445" s="9">
        <f t="shared" si="207"/>
        <v>49846</v>
      </c>
    </row>
    <row r="1446" spans="1:12" x14ac:dyDescent="0.3">
      <c r="A1446" s="29" t="s">
        <v>2896</v>
      </c>
      <c r="B1446" s="5" t="s">
        <v>2897</v>
      </c>
      <c r="C1446" s="9">
        <v>20121.23</v>
      </c>
      <c r="D1446" s="8">
        <f t="shared" si="199"/>
        <v>3.3743360407069611E-5</v>
      </c>
      <c r="E1446" s="32">
        <f t="shared" si="201"/>
        <v>136562</v>
      </c>
      <c r="F1446" s="10">
        <f t="shared" si="202"/>
        <v>258031</v>
      </c>
      <c r="G1446" s="10">
        <f t="shared" si="203"/>
        <v>34030</v>
      </c>
      <c r="H1446" s="9">
        <f t="shared" si="204"/>
        <v>1484</v>
      </c>
      <c r="I1446" s="9">
        <f t="shared" si="205"/>
        <v>6027</v>
      </c>
      <c r="J1446" s="9">
        <f t="shared" si="206"/>
        <v>7511</v>
      </c>
      <c r="K1446" s="9">
        <f t="shared" si="200"/>
        <v>-52081</v>
      </c>
      <c r="L1446" s="9">
        <f t="shared" si="207"/>
        <v>10221</v>
      </c>
    </row>
    <row r="1447" spans="1:12" x14ac:dyDescent="0.3">
      <c r="A1447" s="29" t="s">
        <v>2898</v>
      </c>
      <c r="B1447" s="5" t="s">
        <v>2899</v>
      </c>
      <c r="C1447" s="9">
        <v>12284.21</v>
      </c>
      <c r="D1447" s="8">
        <f t="shared" si="199"/>
        <v>2.0600655394631869E-5</v>
      </c>
      <c r="E1447" s="32">
        <f t="shared" si="201"/>
        <v>83373</v>
      </c>
      <c r="F1447" s="10">
        <f t="shared" si="202"/>
        <v>157530</v>
      </c>
      <c r="G1447" s="10">
        <f t="shared" si="203"/>
        <v>20776</v>
      </c>
      <c r="H1447" s="9">
        <f t="shared" si="204"/>
        <v>906</v>
      </c>
      <c r="I1447" s="9">
        <f t="shared" si="205"/>
        <v>3679</v>
      </c>
      <c r="J1447" s="9">
        <f t="shared" si="206"/>
        <v>4585</v>
      </c>
      <c r="K1447" s="9">
        <f t="shared" si="200"/>
        <v>-31796</v>
      </c>
      <c r="L1447" s="9">
        <f t="shared" si="207"/>
        <v>6240</v>
      </c>
    </row>
    <row r="1448" spans="1:12" x14ac:dyDescent="0.3">
      <c r="A1448" s="29" t="s">
        <v>2900</v>
      </c>
      <c r="B1448" s="5" t="s">
        <v>2901</v>
      </c>
      <c r="C1448" s="9">
        <v>5740.26</v>
      </c>
      <c r="D1448" s="8">
        <f t="shared" si="199"/>
        <v>9.6264324800365299E-6</v>
      </c>
      <c r="E1448" s="32">
        <f t="shared" si="201"/>
        <v>38959</v>
      </c>
      <c r="F1448" s="10">
        <f t="shared" si="202"/>
        <v>73612</v>
      </c>
      <c r="G1448" s="10">
        <f t="shared" si="203"/>
        <v>9708</v>
      </c>
      <c r="H1448" s="9">
        <f t="shared" si="204"/>
        <v>423</v>
      </c>
      <c r="I1448" s="9">
        <f t="shared" si="205"/>
        <v>1719</v>
      </c>
      <c r="J1448" s="9">
        <f t="shared" si="206"/>
        <v>2142</v>
      </c>
      <c r="K1448" s="9">
        <f t="shared" si="200"/>
        <v>-14858</v>
      </c>
      <c r="L1448" s="9">
        <f t="shared" si="207"/>
        <v>2916</v>
      </c>
    </row>
    <row r="1449" spans="1:12" x14ac:dyDescent="0.3">
      <c r="A1449" s="29" t="s">
        <v>2902</v>
      </c>
      <c r="B1449" s="5" t="s">
        <v>2903</v>
      </c>
      <c r="C1449" s="9">
        <v>240.67</v>
      </c>
      <c r="D1449" s="8">
        <f t="shared" si="199"/>
        <v>4.0360428011455777E-7</v>
      </c>
      <c r="E1449" s="32">
        <f t="shared" si="201"/>
        <v>1633</v>
      </c>
      <c r="F1449" s="10">
        <f t="shared" si="202"/>
        <v>3086</v>
      </c>
      <c r="G1449" s="10">
        <f t="shared" si="203"/>
        <v>407</v>
      </c>
      <c r="H1449" s="9">
        <f t="shared" si="204"/>
        <v>18</v>
      </c>
      <c r="I1449" s="9">
        <f t="shared" si="205"/>
        <v>72</v>
      </c>
      <c r="J1449" s="9">
        <f t="shared" si="206"/>
        <v>90</v>
      </c>
      <c r="K1449" s="9">
        <f t="shared" si="200"/>
        <v>-623</v>
      </c>
      <c r="L1449" s="9">
        <f t="shared" si="207"/>
        <v>122</v>
      </c>
    </row>
    <row r="1450" spans="1:12" x14ac:dyDescent="0.3">
      <c r="A1450" s="29" t="s">
        <v>2904</v>
      </c>
      <c r="B1450" s="5" t="s">
        <v>2905</v>
      </c>
      <c r="C1450" s="9">
        <v>3101.8</v>
      </c>
      <c r="D1450" s="8">
        <f t="shared" si="199"/>
        <v>5.201727494325572E-6</v>
      </c>
      <c r="E1450" s="32">
        <f t="shared" si="201"/>
        <v>21052</v>
      </c>
      <c r="F1450" s="10">
        <f t="shared" si="202"/>
        <v>39777</v>
      </c>
      <c r="G1450" s="10">
        <f t="shared" si="203"/>
        <v>5246</v>
      </c>
      <c r="H1450" s="9">
        <f t="shared" si="204"/>
        <v>229</v>
      </c>
      <c r="I1450" s="9">
        <f t="shared" si="205"/>
        <v>929</v>
      </c>
      <c r="J1450" s="9">
        <f t="shared" si="206"/>
        <v>1158</v>
      </c>
      <c r="K1450" s="9">
        <f t="shared" si="200"/>
        <v>-8029</v>
      </c>
      <c r="L1450" s="9">
        <f t="shared" si="207"/>
        <v>1576</v>
      </c>
    </row>
    <row r="1451" spans="1:12" x14ac:dyDescent="0.3">
      <c r="A1451" s="29" t="s">
        <v>2906</v>
      </c>
      <c r="B1451" s="5" t="s">
        <v>2907</v>
      </c>
      <c r="C1451" s="9">
        <v>752.84</v>
      </c>
      <c r="D1451" s="8">
        <f t="shared" si="199"/>
        <v>1.2625148387478444E-6</v>
      </c>
      <c r="E1451" s="32">
        <f t="shared" si="201"/>
        <v>5110</v>
      </c>
      <c r="F1451" s="10">
        <f t="shared" si="202"/>
        <v>9654</v>
      </c>
      <c r="G1451" s="10">
        <f t="shared" si="203"/>
        <v>1273</v>
      </c>
      <c r="H1451" s="9">
        <f t="shared" si="204"/>
        <v>56</v>
      </c>
      <c r="I1451" s="9">
        <f t="shared" si="205"/>
        <v>225</v>
      </c>
      <c r="J1451" s="9">
        <f t="shared" si="206"/>
        <v>281</v>
      </c>
      <c r="K1451" s="9">
        <f t="shared" si="200"/>
        <v>-1949</v>
      </c>
      <c r="L1451" s="9">
        <f t="shared" si="207"/>
        <v>382</v>
      </c>
    </row>
    <row r="1452" spans="1:12" x14ac:dyDescent="0.3">
      <c r="A1452" s="29" t="s">
        <v>2908</v>
      </c>
      <c r="B1452" s="5" t="s">
        <v>2909</v>
      </c>
      <c r="C1452" s="9">
        <v>12626.19</v>
      </c>
      <c r="D1452" s="8">
        <f t="shared" si="199"/>
        <v>2.1174156835250049E-5</v>
      </c>
      <c r="E1452" s="32">
        <f t="shared" si="201"/>
        <v>85694</v>
      </c>
      <c r="F1452" s="10">
        <f t="shared" si="202"/>
        <v>161916</v>
      </c>
      <c r="G1452" s="10">
        <f t="shared" si="203"/>
        <v>21354</v>
      </c>
      <c r="H1452" s="9">
        <f t="shared" si="204"/>
        <v>931</v>
      </c>
      <c r="I1452" s="9">
        <f t="shared" si="205"/>
        <v>3782</v>
      </c>
      <c r="J1452" s="9">
        <f t="shared" si="206"/>
        <v>4713</v>
      </c>
      <c r="K1452" s="9">
        <f t="shared" si="200"/>
        <v>-32681</v>
      </c>
      <c r="L1452" s="9">
        <f t="shared" si="207"/>
        <v>6414</v>
      </c>
    </row>
    <row r="1453" spans="1:12" x14ac:dyDescent="0.3">
      <c r="A1453" s="29" t="s">
        <v>2910</v>
      </c>
      <c r="B1453" s="5" t="s">
        <v>2911</v>
      </c>
      <c r="C1453" s="9">
        <v>7503.94</v>
      </c>
      <c r="D1453" s="8">
        <f t="shared" si="199"/>
        <v>1.2584128897340071E-5</v>
      </c>
      <c r="E1453" s="32">
        <f t="shared" si="201"/>
        <v>50929</v>
      </c>
      <c r="F1453" s="10">
        <f t="shared" si="202"/>
        <v>96229</v>
      </c>
      <c r="G1453" s="10">
        <f t="shared" si="203"/>
        <v>12691</v>
      </c>
      <c r="H1453" s="9">
        <f t="shared" si="204"/>
        <v>553</v>
      </c>
      <c r="I1453" s="9">
        <f t="shared" si="205"/>
        <v>2248</v>
      </c>
      <c r="J1453" s="9">
        <f t="shared" si="206"/>
        <v>2801</v>
      </c>
      <c r="K1453" s="9">
        <f t="shared" si="200"/>
        <v>-19423</v>
      </c>
      <c r="L1453" s="9">
        <f t="shared" si="207"/>
        <v>3812</v>
      </c>
    </row>
    <row r="1454" spans="1:12" x14ac:dyDescent="0.3">
      <c r="A1454" s="29" t="s">
        <v>2912</v>
      </c>
      <c r="B1454" s="5" t="s">
        <v>2913</v>
      </c>
      <c r="C1454" s="9">
        <v>196765.12</v>
      </c>
      <c r="D1454" s="8">
        <f t="shared" si="199"/>
        <v>3.2997567045853069E-4</v>
      </c>
      <c r="E1454" s="32">
        <f t="shared" si="201"/>
        <v>1335440</v>
      </c>
      <c r="F1454" s="10">
        <f t="shared" si="202"/>
        <v>2523276</v>
      </c>
      <c r="G1454" s="10">
        <f t="shared" si="203"/>
        <v>332783</v>
      </c>
      <c r="H1454" s="9">
        <f t="shared" si="204"/>
        <v>14514</v>
      </c>
      <c r="I1454" s="9">
        <f t="shared" si="205"/>
        <v>58936</v>
      </c>
      <c r="J1454" s="9">
        <f t="shared" si="206"/>
        <v>73450</v>
      </c>
      <c r="K1454" s="9">
        <f t="shared" si="200"/>
        <v>-509298</v>
      </c>
      <c r="L1454" s="9">
        <f t="shared" si="207"/>
        <v>99954</v>
      </c>
    </row>
    <row r="1455" spans="1:12" x14ac:dyDescent="0.3">
      <c r="A1455" s="29" t="s">
        <v>2914</v>
      </c>
      <c r="B1455" s="5" t="s">
        <v>2915</v>
      </c>
      <c r="C1455" s="9">
        <v>666779.05000000005</v>
      </c>
      <c r="D1455" s="8">
        <f t="shared" si="199"/>
        <v>1.1181903788204544E-3</v>
      </c>
      <c r="E1455" s="32">
        <f t="shared" si="201"/>
        <v>4525412</v>
      </c>
      <c r="F1455" s="10">
        <f t="shared" si="202"/>
        <v>8550638</v>
      </c>
      <c r="G1455" s="10">
        <f t="shared" si="203"/>
        <v>1127703</v>
      </c>
      <c r="H1455" s="9">
        <f t="shared" si="204"/>
        <v>49182</v>
      </c>
      <c r="I1455" s="9">
        <f t="shared" si="205"/>
        <v>199717</v>
      </c>
      <c r="J1455" s="9">
        <f t="shared" si="206"/>
        <v>248899</v>
      </c>
      <c r="K1455" s="9">
        <f t="shared" si="200"/>
        <v>-1725862</v>
      </c>
      <c r="L1455" s="9">
        <f t="shared" si="207"/>
        <v>338716</v>
      </c>
    </row>
    <row r="1456" spans="1:12" x14ac:dyDescent="0.3">
      <c r="A1456" s="29" t="s">
        <v>2916</v>
      </c>
      <c r="B1456" s="5" t="s">
        <v>2917</v>
      </c>
      <c r="C1456" s="9">
        <v>113906.54</v>
      </c>
      <c r="D1456" s="8">
        <f t="shared" si="199"/>
        <v>1.9102159420384792E-4</v>
      </c>
      <c r="E1456" s="32">
        <f t="shared" si="201"/>
        <v>773081</v>
      </c>
      <c r="F1456" s="10">
        <f t="shared" si="202"/>
        <v>1460714</v>
      </c>
      <c r="G1456" s="10">
        <f t="shared" si="203"/>
        <v>192647</v>
      </c>
      <c r="H1456" s="9">
        <f t="shared" si="204"/>
        <v>8402</v>
      </c>
      <c r="I1456" s="9">
        <f t="shared" si="205"/>
        <v>34118</v>
      </c>
      <c r="J1456" s="9">
        <f t="shared" si="206"/>
        <v>42520</v>
      </c>
      <c r="K1456" s="9">
        <f t="shared" si="200"/>
        <v>-294831</v>
      </c>
      <c r="L1456" s="9">
        <f t="shared" si="207"/>
        <v>57863</v>
      </c>
    </row>
    <row r="1457" spans="1:12" x14ac:dyDescent="0.3">
      <c r="A1457" s="29" t="s">
        <v>2918</v>
      </c>
      <c r="B1457" s="5" t="s">
        <v>2919</v>
      </c>
      <c r="C1457" s="9">
        <v>13176.8</v>
      </c>
      <c r="D1457" s="8">
        <f t="shared" si="199"/>
        <v>2.2097531384108968E-5</v>
      </c>
      <c r="E1457" s="32">
        <f t="shared" si="201"/>
        <v>89431</v>
      </c>
      <c r="F1457" s="10">
        <f t="shared" si="202"/>
        <v>168977</v>
      </c>
      <c r="G1457" s="10">
        <f t="shared" si="203"/>
        <v>22286</v>
      </c>
      <c r="H1457" s="9">
        <f t="shared" si="204"/>
        <v>972</v>
      </c>
      <c r="I1457" s="9">
        <f t="shared" si="205"/>
        <v>3947</v>
      </c>
      <c r="J1457" s="9">
        <f t="shared" si="206"/>
        <v>4919</v>
      </c>
      <c r="K1457" s="9">
        <f t="shared" si="200"/>
        <v>-34106</v>
      </c>
      <c r="L1457" s="9">
        <f t="shared" si="207"/>
        <v>6694</v>
      </c>
    </row>
    <row r="1458" spans="1:12" x14ac:dyDescent="0.3">
      <c r="A1458" s="29" t="s">
        <v>2920</v>
      </c>
      <c r="B1458" s="5" t="s">
        <v>2921</v>
      </c>
      <c r="C1458" s="9">
        <v>464007.93</v>
      </c>
      <c r="D1458" s="8">
        <f t="shared" si="199"/>
        <v>7.7814262913988505E-4</v>
      </c>
      <c r="E1458" s="32">
        <f t="shared" si="201"/>
        <v>3149210</v>
      </c>
      <c r="F1458" s="10">
        <f t="shared" si="202"/>
        <v>5950343</v>
      </c>
      <c r="G1458" s="10">
        <f t="shared" si="203"/>
        <v>784763</v>
      </c>
      <c r="H1458" s="9">
        <f t="shared" si="204"/>
        <v>34226</v>
      </c>
      <c r="I1458" s="9">
        <f t="shared" si="205"/>
        <v>138982</v>
      </c>
      <c r="J1458" s="9">
        <f t="shared" si="206"/>
        <v>173208</v>
      </c>
      <c r="K1458" s="9">
        <f t="shared" si="200"/>
        <v>-1201018</v>
      </c>
      <c r="L1458" s="9">
        <f t="shared" si="207"/>
        <v>235710</v>
      </c>
    </row>
    <row r="1459" spans="1:12" x14ac:dyDescent="0.3">
      <c r="A1459" s="29" t="s">
        <v>2922</v>
      </c>
      <c r="B1459" s="5" t="s">
        <v>2923</v>
      </c>
      <c r="C1459" s="9">
        <v>11583.52</v>
      </c>
      <c r="D1459" s="8">
        <f t="shared" si="199"/>
        <v>1.9425596255422705E-5</v>
      </c>
      <c r="E1459" s="32">
        <f t="shared" si="201"/>
        <v>78617</v>
      </c>
      <c r="F1459" s="10">
        <f t="shared" si="202"/>
        <v>148545</v>
      </c>
      <c r="G1459" s="10">
        <f t="shared" si="203"/>
        <v>19591</v>
      </c>
      <c r="H1459" s="9">
        <f t="shared" si="204"/>
        <v>854</v>
      </c>
      <c r="I1459" s="9">
        <f t="shared" si="205"/>
        <v>3470</v>
      </c>
      <c r="J1459" s="9">
        <f t="shared" si="206"/>
        <v>4324</v>
      </c>
      <c r="K1459" s="9">
        <f t="shared" si="200"/>
        <v>-29982</v>
      </c>
      <c r="L1459" s="9">
        <f t="shared" si="207"/>
        <v>5884</v>
      </c>
    </row>
    <row r="1460" spans="1:12" x14ac:dyDescent="0.3">
      <c r="A1460" s="29" t="s">
        <v>2924</v>
      </c>
      <c r="B1460" s="5" t="s">
        <v>2925</v>
      </c>
      <c r="C1460" s="9">
        <v>4490.87</v>
      </c>
      <c r="D1460" s="8">
        <f t="shared" si="199"/>
        <v>7.5312018674453158E-6</v>
      </c>
      <c r="E1460" s="32">
        <f t="shared" si="201"/>
        <v>30479</v>
      </c>
      <c r="F1460" s="10">
        <f t="shared" si="202"/>
        <v>57590</v>
      </c>
      <c r="G1460" s="10">
        <f t="shared" si="203"/>
        <v>7595</v>
      </c>
      <c r="H1460" s="9">
        <f t="shared" si="204"/>
        <v>331</v>
      </c>
      <c r="I1460" s="9">
        <f t="shared" si="205"/>
        <v>1345</v>
      </c>
      <c r="J1460" s="9">
        <f t="shared" si="206"/>
        <v>1676</v>
      </c>
      <c r="K1460" s="9">
        <f t="shared" si="200"/>
        <v>-11624</v>
      </c>
      <c r="L1460" s="9">
        <f t="shared" si="207"/>
        <v>2281</v>
      </c>
    </row>
    <row r="1461" spans="1:12" x14ac:dyDescent="0.3">
      <c r="A1461" s="29" t="s">
        <v>2926</v>
      </c>
      <c r="B1461" s="5" t="s">
        <v>2927</v>
      </c>
      <c r="C1461" s="9">
        <v>29096.79</v>
      </c>
      <c r="D1461" s="8">
        <f t="shared" si="199"/>
        <v>4.879540026423927E-5</v>
      </c>
      <c r="E1461" s="32">
        <f t="shared" si="201"/>
        <v>197479</v>
      </c>
      <c r="F1461" s="10">
        <f t="shared" si="202"/>
        <v>373131</v>
      </c>
      <c r="G1461" s="10">
        <f t="shared" si="203"/>
        <v>49211</v>
      </c>
      <c r="H1461" s="9">
        <f t="shared" si="204"/>
        <v>2146</v>
      </c>
      <c r="I1461" s="9">
        <f t="shared" si="205"/>
        <v>8715</v>
      </c>
      <c r="J1461" s="9">
        <f t="shared" si="206"/>
        <v>10861</v>
      </c>
      <c r="K1461" s="9">
        <f t="shared" si="200"/>
        <v>-75313</v>
      </c>
      <c r="L1461" s="9">
        <f t="shared" si="207"/>
        <v>14781</v>
      </c>
    </row>
    <row r="1462" spans="1:12" x14ac:dyDescent="0.3">
      <c r="A1462" s="29" t="s">
        <v>2928</v>
      </c>
      <c r="B1462" s="5" t="s">
        <v>2929</v>
      </c>
      <c r="C1462" s="9">
        <v>1675.11</v>
      </c>
      <c r="D1462" s="8">
        <f t="shared" si="199"/>
        <v>2.8091642733315198E-6</v>
      </c>
      <c r="E1462" s="32">
        <f t="shared" si="201"/>
        <v>11369</v>
      </c>
      <c r="F1462" s="10">
        <f t="shared" si="202"/>
        <v>21481</v>
      </c>
      <c r="G1462" s="10">
        <f t="shared" si="203"/>
        <v>2833</v>
      </c>
      <c r="H1462" s="9">
        <f t="shared" si="204"/>
        <v>124</v>
      </c>
      <c r="I1462" s="9">
        <f t="shared" si="205"/>
        <v>502</v>
      </c>
      <c r="J1462" s="9">
        <f t="shared" si="206"/>
        <v>626</v>
      </c>
      <c r="K1462" s="9">
        <f t="shared" si="200"/>
        <v>-4336</v>
      </c>
      <c r="L1462" s="9">
        <f t="shared" si="207"/>
        <v>851</v>
      </c>
    </row>
    <row r="1463" spans="1:12" x14ac:dyDescent="0.3">
      <c r="A1463" s="29" t="s">
        <v>2930</v>
      </c>
      <c r="B1463" s="5" t="s">
        <v>2931</v>
      </c>
      <c r="C1463" s="9">
        <v>52714.89</v>
      </c>
      <c r="D1463" s="8">
        <f t="shared" si="199"/>
        <v>8.8403021688486728E-5</v>
      </c>
      <c r="E1463" s="32">
        <f t="shared" si="201"/>
        <v>357775</v>
      </c>
      <c r="F1463" s="10">
        <f t="shared" si="202"/>
        <v>676005</v>
      </c>
      <c r="G1463" s="10">
        <f t="shared" si="203"/>
        <v>89155</v>
      </c>
      <c r="H1463" s="9">
        <f t="shared" si="204"/>
        <v>3888</v>
      </c>
      <c r="I1463" s="9">
        <f t="shared" si="205"/>
        <v>15789</v>
      </c>
      <c r="J1463" s="9">
        <f t="shared" si="206"/>
        <v>19677</v>
      </c>
      <c r="K1463" s="9">
        <f t="shared" si="200"/>
        <v>-136445</v>
      </c>
      <c r="L1463" s="9">
        <f t="shared" si="207"/>
        <v>26779</v>
      </c>
    </row>
    <row r="1464" spans="1:12" x14ac:dyDescent="0.3">
      <c r="A1464" s="29" t="s">
        <v>2932</v>
      </c>
      <c r="B1464" s="5" t="s">
        <v>2933</v>
      </c>
      <c r="C1464" s="9">
        <v>95109.64</v>
      </c>
      <c r="D1464" s="8">
        <f t="shared" si="199"/>
        <v>1.594991390042579E-4</v>
      </c>
      <c r="E1464" s="32">
        <f t="shared" si="201"/>
        <v>645507</v>
      </c>
      <c r="F1464" s="10">
        <f t="shared" si="202"/>
        <v>1219667</v>
      </c>
      <c r="G1464" s="10">
        <f t="shared" si="203"/>
        <v>160856</v>
      </c>
      <c r="H1464" s="9">
        <f t="shared" si="204"/>
        <v>7015</v>
      </c>
      <c r="I1464" s="9">
        <f t="shared" si="205"/>
        <v>28488</v>
      </c>
      <c r="J1464" s="9">
        <f t="shared" si="206"/>
        <v>35503</v>
      </c>
      <c r="K1464" s="9">
        <f t="shared" si="200"/>
        <v>-246178</v>
      </c>
      <c r="L1464" s="9">
        <f t="shared" si="207"/>
        <v>48315</v>
      </c>
    </row>
    <row r="1465" spans="1:12" x14ac:dyDescent="0.3">
      <c r="A1465" s="29" t="s">
        <v>2934</v>
      </c>
      <c r="B1465" s="5" t="s">
        <v>2935</v>
      </c>
      <c r="C1465" s="9">
        <v>675950.61</v>
      </c>
      <c r="D1465" s="8">
        <f t="shared" si="199"/>
        <v>1.1335711112396485E-3</v>
      </c>
      <c r="E1465" s="32">
        <f t="shared" si="201"/>
        <v>4587659</v>
      </c>
      <c r="F1465" s="10">
        <f t="shared" si="202"/>
        <v>8668253</v>
      </c>
      <c r="G1465" s="10">
        <f t="shared" si="203"/>
        <v>1143215</v>
      </c>
      <c r="H1465" s="9">
        <f t="shared" si="204"/>
        <v>49859</v>
      </c>
      <c r="I1465" s="9">
        <f t="shared" si="205"/>
        <v>202464</v>
      </c>
      <c r="J1465" s="9">
        <f t="shared" si="206"/>
        <v>252323</v>
      </c>
      <c r="K1465" s="9">
        <f t="shared" si="200"/>
        <v>-1749601</v>
      </c>
      <c r="L1465" s="9">
        <f t="shared" si="207"/>
        <v>343375</v>
      </c>
    </row>
    <row r="1466" spans="1:12" x14ac:dyDescent="0.3">
      <c r="A1466" s="29" t="s">
        <v>2936</v>
      </c>
      <c r="B1466" s="5" t="s">
        <v>2937</v>
      </c>
      <c r="C1466" s="9">
        <v>1346.47</v>
      </c>
      <c r="D1466" s="8">
        <f t="shared" si="199"/>
        <v>2.2580340509654243E-6</v>
      </c>
      <c r="E1466" s="32">
        <f t="shared" si="201"/>
        <v>9138</v>
      </c>
      <c r="F1466" s="10">
        <f t="shared" si="202"/>
        <v>17267</v>
      </c>
      <c r="G1466" s="10">
        <f t="shared" si="203"/>
        <v>2277</v>
      </c>
      <c r="H1466" s="9">
        <f t="shared" si="204"/>
        <v>99</v>
      </c>
      <c r="I1466" s="9">
        <f t="shared" si="205"/>
        <v>403</v>
      </c>
      <c r="J1466" s="9">
        <f t="shared" si="206"/>
        <v>502</v>
      </c>
      <c r="K1466" s="9">
        <f t="shared" si="200"/>
        <v>-3485</v>
      </c>
      <c r="L1466" s="9">
        <f t="shared" si="207"/>
        <v>684</v>
      </c>
    </row>
    <row r="1467" spans="1:12" x14ac:dyDescent="0.3">
      <c r="A1467" s="29" t="s">
        <v>2938</v>
      </c>
      <c r="B1467" s="5" t="s">
        <v>2939</v>
      </c>
      <c r="C1467" s="9">
        <v>979.8</v>
      </c>
      <c r="D1467" s="8">
        <f t="shared" si="199"/>
        <v>1.643127409549357E-6</v>
      </c>
      <c r="E1467" s="32">
        <f t="shared" si="201"/>
        <v>6650</v>
      </c>
      <c r="F1467" s="10">
        <f t="shared" si="202"/>
        <v>12565</v>
      </c>
      <c r="G1467" s="10">
        <f t="shared" si="203"/>
        <v>1657</v>
      </c>
      <c r="H1467" s="9">
        <f t="shared" si="204"/>
        <v>72</v>
      </c>
      <c r="I1467" s="9">
        <f t="shared" si="205"/>
        <v>293</v>
      </c>
      <c r="J1467" s="9">
        <f t="shared" si="206"/>
        <v>365</v>
      </c>
      <c r="K1467" s="9">
        <f t="shared" si="200"/>
        <v>-2536</v>
      </c>
      <c r="L1467" s="9">
        <f t="shared" si="207"/>
        <v>498</v>
      </c>
    </row>
    <row r="1468" spans="1:12" x14ac:dyDescent="0.3">
      <c r="A1468" s="29" t="s">
        <v>2940</v>
      </c>
      <c r="B1468" s="5" t="s">
        <v>2941</v>
      </c>
      <c r="C1468" s="9">
        <v>1132.2</v>
      </c>
      <c r="D1468" s="8">
        <f t="shared" si="199"/>
        <v>1.8987026465521352E-6</v>
      </c>
      <c r="E1468" s="32">
        <f t="shared" si="201"/>
        <v>7684</v>
      </c>
      <c r="F1468" s="10">
        <f t="shared" si="202"/>
        <v>14519</v>
      </c>
      <c r="G1468" s="10">
        <f t="shared" si="203"/>
        <v>1915</v>
      </c>
      <c r="H1468" s="9">
        <f t="shared" si="204"/>
        <v>84</v>
      </c>
      <c r="I1468" s="9">
        <f t="shared" si="205"/>
        <v>339</v>
      </c>
      <c r="J1468" s="9">
        <f t="shared" si="206"/>
        <v>423</v>
      </c>
      <c r="K1468" s="9">
        <f t="shared" si="200"/>
        <v>-2931</v>
      </c>
      <c r="L1468" s="9">
        <f t="shared" si="207"/>
        <v>575</v>
      </c>
    </row>
    <row r="1469" spans="1:12" x14ac:dyDescent="0.3">
      <c r="A1469" s="29" t="s">
        <v>2942</v>
      </c>
      <c r="B1469" s="5" t="s">
        <v>2943</v>
      </c>
      <c r="C1469" s="9">
        <v>1589.58</v>
      </c>
      <c r="D1469" s="8">
        <f t="shared" si="199"/>
        <v>2.6657302180766144E-6</v>
      </c>
      <c r="E1469" s="32">
        <f t="shared" si="201"/>
        <v>10788</v>
      </c>
      <c r="F1469" s="10">
        <f t="shared" si="202"/>
        <v>20384</v>
      </c>
      <c r="G1469" s="10">
        <f t="shared" si="203"/>
        <v>2688</v>
      </c>
      <c r="H1469" s="9">
        <f t="shared" si="204"/>
        <v>117</v>
      </c>
      <c r="I1469" s="9">
        <f t="shared" si="205"/>
        <v>476</v>
      </c>
      <c r="J1469" s="9">
        <f t="shared" si="206"/>
        <v>593</v>
      </c>
      <c r="K1469" s="9">
        <f t="shared" si="200"/>
        <v>-4114</v>
      </c>
      <c r="L1469" s="9">
        <f t="shared" si="207"/>
        <v>807</v>
      </c>
    </row>
    <row r="1470" spans="1:12" x14ac:dyDescent="0.3">
      <c r="A1470" s="29" t="s">
        <v>2944</v>
      </c>
      <c r="B1470" s="5" t="s">
        <v>2945</v>
      </c>
      <c r="C1470" s="9">
        <v>5715.75</v>
      </c>
      <c r="D1470" s="8">
        <f t="shared" si="199"/>
        <v>9.5853291397547837E-6</v>
      </c>
      <c r="E1470" s="32">
        <f t="shared" si="201"/>
        <v>38793</v>
      </c>
      <c r="F1470" s="10">
        <f t="shared" si="202"/>
        <v>73298</v>
      </c>
      <c r="G1470" s="10">
        <f t="shared" si="203"/>
        <v>9667</v>
      </c>
      <c r="H1470" s="9">
        <f t="shared" si="204"/>
        <v>422</v>
      </c>
      <c r="I1470" s="9">
        <f t="shared" si="205"/>
        <v>1712</v>
      </c>
      <c r="J1470" s="9">
        <f t="shared" si="206"/>
        <v>2134</v>
      </c>
      <c r="K1470" s="9">
        <f t="shared" si="200"/>
        <v>-14794</v>
      </c>
      <c r="L1470" s="9">
        <f t="shared" si="207"/>
        <v>2904</v>
      </c>
    </row>
    <row r="1471" spans="1:12" x14ac:dyDescent="0.3">
      <c r="A1471" s="29" t="s">
        <v>2946</v>
      </c>
      <c r="B1471" s="5" t="s">
        <v>2947</v>
      </c>
      <c r="C1471" s="9">
        <v>2942948.02</v>
      </c>
      <c r="D1471" s="8">
        <f t="shared" si="199"/>
        <v>4.9353322683619201E-3</v>
      </c>
      <c r="E1471" s="32">
        <f t="shared" si="201"/>
        <v>19973710</v>
      </c>
      <c r="F1471" s="10">
        <f t="shared" si="202"/>
        <v>37739765</v>
      </c>
      <c r="G1471" s="10">
        <f t="shared" si="203"/>
        <v>4977320</v>
      </c>
      <c r="H1471" s="9">
        <f t="shared" si="204"/>
        <v>217075</v>
      </c>
      <c r="I1471" s="9">
        <f t="shared" si="205"/>
        <v>881485</v>
      </c>
      <c r="J1471" s="9">
        <f t="shared" si="206"/>
        <v>1098560</v>
      </c>
      <c r="K1471" s="9">
        <f t="shared" si="200"/>
        <v>-7617398</v>
      </c>
      <c r="L1471" s="9">
        <f t="shared" si="207"/>
        <v>1494982</v>
      </c>
    </row>
    <row r="1472" spans="1:12" x14ac:dyDescent="0.3">
      <c r="A1472" s="29" t="s">
        <v>2948</v>
      </c>
      <c r="B1472" s="5" t="s">
        <v>2949</v>
      </c>
      <c r="C1472" s="9">
        <v>677991.68</v>
      </c>
      <c r="D1472" s="8">
        <f t="shared" si="199"/>
        <v>1.1369939914823604E-3</v>
      </c>
      <c r="E1472" s="32">
        <f t="shared" si="201"/>
        <v>4601512</v>
      </c>
      <c r="F1472" s="10">
        <f t="shared" si="202"/>
        <v>8694427</v>
      </c>
      <c r="G1472" s="10">
        <f t="shared" si="203"/>
        <v>1146667</v>
      </c>
      <c r="H1472" s="9">
        <f t="shared" si="204"/>
        <v>50010</v>
      </c>
      <c r="I1472" s="9">
        <f t="shared" si="205"/>
        <v>203075</v>
      </c>
      <c r="J1472" s="9">
        <f t="shared" si="206"/>
        <v>253085</v>
      </c>
      <c r="K1472" s="9">
        <f t="shared" si="200"/>
        <v>-1754884</v>
      </c>
      <c r="L1472" s="9">
        <f t="shared" si="207"/>
        <v>344412</v>
      </c>
    </row>
    <row r="1473" spans="1:12" x14ac:dyDescent="0.3">
      <c r="A1473" s="29" t="s">
        <v>2950</v>
      </c>
      <c r="B1473" s="5" t="s">
        <v>2951</v>
      </c>
      <c r="C1473" s="9">
        <v>439273.85</v>
      </c>
      <c r="D1473" s="8">
        <f t="shared" si="199"/>
        <v>7.3666350605559579E-4</v>
      </c>
      <c r="E1473" s="32">
        <f t="shared" si="201"/>
        <v>2981340</v>
      </c>
      <c r="F1473" s="10">
        <f t="shared" si="202"/>
        <v>5633158</v>
      </c>
      <c r="G1473" s="10">
        <f t="shared" si="203"/>
        <v>742931</v>
      </c>
      <c r="H1473" s="9">
        <f t="shared" si="204"/>
        <v>32401</v>
      </c>
      <c r="I1473" s="9">
        <f t="shared" si="205"/>
        <v>131573</v>
      </c>
      <c r="J1473" s="9">
        <f t="shared" si="206"/>
        <v>163974</v>
      </c>
      <c r="K1473" s="9">
        <f t="shared" si="200"/>
        <v>-1136997</v>
      </c>
      <c r="L1473" s="9">
        <f t="shared" si="207"/>
        <v>223146</v>
      </c>
    </row>
    <row r="1474" spans="1:12" x14ac:dyDescent="0.3">
      <c r="A1474" s="29" t="s">
        <v>2952</v>
      </c>
      <c r="B1474" s="5" t="s">
        <v>2953</v>
      </c>
      <c r="C1474" s="9">
        <v>53525.62</v>
      </c>
      <c r="D1474" s="8">
        <f t="shared" si="199"/>
        <v>8.9762618223232561E-5</v>
      </c>
      <c r="E1474" s="32">
        <f t="shared" si="201"/>
        <v>363277</v>
      </c>
      <c r="F1474" s="10">
        <f t="shared" si="202"/>
        <v>686402</v>
      </c>
      <c r="G1474" s="10">
        <f t="shared" si="203"/>
        <v>90526</v>
      </c>
      <c r="H1474" s="9">
        <f t="shared" si="204"/>
        <v>3948</v>
      </c>
      <c r="I1474" s="9">
        <f t="shared" si="205"/>
        <v>16032</v>
      </c>
      <c r="J1474" s="9">
        <f t="shared" si="206"/>
        <v>19980</v>
      </c>
      <c r="K1474" s="9">
        <f t="shared" si="200"/>
        <v>-138543</v>
      </c>
      <c r="L1474" s="9">
        <f t="shared" si="207"/>
        <v>27190</v>
      </c>
    </row>
    <row r="1475" spans="1:12" x14ac:dyDescent="0.3">
      <c r="A1475" s="29" t="s">
        <v>2954</v>
      </c>
      <c r="B1475" s="5" t="s">
        <v>2955</v>
      </c>
      <c r="C1475" s="9">
        <v>22665.02</v>
      </c>
      <c r="D1475" s="8">
        <f t="shared" si="199"/>
        <v>3.8009303531316971E-5</v>
      </c>
      <c r="E1475" s="32">
        <f t="shared" si="201"/>
        <v>153827</v>
      </c>
      <c r="F1475" s="10">
        <f t="shared" si="202"/>
        <v>290652</v>
      </c>
      <c r="G1475" s="10">
        <f t="shared" si="203"/>
        <v>38333</v>
      </c>
      <c r="H1475" s="9">
        <f t="shared" si="204"/>
        <v>1672</v>
      </c>
      <c r="I1475" s="9">
        <f t="shared" si="205"/>
        <v>6789</v>
      </c>
      <c r="J1475" s="9">
        <f t="shared" si="206"/>
        <v>8461</v>
      </c>
      <c r="K1475" s="9">
        <f t="shared" si="200"/>
        <v>-58665</v>
      </c>
      <c r="L1475" s="9">
        <f t="shared" si="207"/>
        <v>11514</v>
      </c>
    </row>
    <row r="1476" spans="1:12" x14ac:dyDescent="0.3">
      <c r="A1476" s="29" t="s">
        <v>2956</v>
      </c>
      <c r="B1476" s="5" t="s">
        <v>2957</v>
      </c>
      <c r="C1476" s="9">
        <v>274324.03000000003</v>
      </c>
      <c r="D1476" s="8">
        <f t="shared" si="199"/>
        <v>4.6004218492655657E-4</v>
      </c>
      <c r="E1476" s="32">
        <f t="shared" si="201"/>
        <v>1861830</v>
      </c>
      <c r="F1476" s="10">
        <f t="shared" si="202"/>
        <v>3517875</v>
      </c>
      <c r="G1476" s="10">
        <f t="shared" si="203"/>
        <v>463956</v>
      </c>
      <c r="H1476" s="9">
        <f t="shared" si="204"/>
        <v>20234</v>
      </c>
      <c r="I1476" s="9">
        <f t="shared" si="205"/>
        <v>82167</v>
      </c>
      <c r="J1476" s="9">
        <f t="shared" si="206"/>
        <v>102401</v>
      </c>
      <c r="K1476" s="9">
        <f t="shared" si="200"/>
        <v>-710048</v>
      </c>
      <c r="L1476" s="9">
        <f t="shared" si="207"/>
        <v>139353</v>
      </c>
    </row>
    <row r="1477" spans="1:12" x14ac:dyDescent="0.3">
      <c r="A1477" s="29" t="s">
        <v>2958</v>
      </c>
      <c r="B1477" s="5" t="s">
        <v>2959</v>
      </c>
      <c r="C1477" s="9">
        <v>12067.48</v>
      </c>
      <c r="D1477" s="8">
        <f t="shared" si="199"/>
        <v>2.0237198563164598E-5</v>
      </c>
      <c r="E1477" s="32">
        <f t="shared" si="201"/>
        <v>81902</v>
      </c>
      <c r="F1477" s="10">
        <f t="shared" si="202"/>
        <v>154751</v>
      </c>
      <c r="G1477" s="10">
        <f t="shared" si="203"/>
        <v>20409</v>
      </c>
      <c r="H1477" s="9">
        <f t="shared" si="204"/>
        <v>890</v>
      </c>
      <c r="I1477" s="9">
        <f t="shared" si="205"/>
        <v>3615</v>
      </c>
      <c r="J1477" s="9">
        <f t="shared" si="206"/>
        <v>4505</v>
      </c>
      <c r="K1477" s="9">
        <f t="shared" si="200"/>
        <v>-31235</v>
      </c>
      <c r="L1477" s="9">
        <f t="shared" si="207"/>
        <v>6130</v>
      </c>
    </row>
    <row r="1478" spans="1:12" x14ac:dyDescent="0.3">
      <c r="A1478" s="29" t="s">
        <v>2960</v>
      </c>
      <c r="B1478" s="5" t="s">
        <v>2961</v>
      </c>
      <c r="C1478" s="9">
        <v>25745.43</v>
      </c>
      <c r="D1478" s="8">
        <f t="shared" si="199"/>
        <v>4.3175159934307313E-5</v>
      </c>
      <c r="E1478" s="32">
        <f t="shared" si="201"/>
        <v>174734</v>
      </c>
      <c r="F1478" s="10">
        <f t="shared" si="202"/>
        <v>330154</v>
      </c>
      <c r="G1478" s="10">
        <f t="shared" si="203"/>
        <v>43542</v>
      </c>
      <c r="H1478" s="9">
        <f t="shared" si="204"/>
        <v>1899</v>
      </c>
      <c r="I1478" s="9">
        <f t="shared" si="205"/>
        <v>7711</v>
      </c>
      <c r="J1478" s="9">
        <f t="shared" si="206"/>
        <v>9610</v>
      </c>
      <c r="K1478" s="9">
        <f t="shared" si="200"/>
        <v>-66638</v>
      </c>
      <c r="L1478" s="9">
        <f t="shared" si="207"/>
        <v>13078</v>
      </c>
    </row>
    <row r="1479" spans="1:12" x14ac:dyDescent="0.3">
      <c r="A1479" s="29" t="s">
        <v>2962</v>
      </c>
      <c r="B1479" s="5" t="s">
        <v>2963</v>
      </c>
      <c r="C1479" s="9">
        <v>94770.6</v>
      </c>
      <c r="D1479" s="8">
        <f t="shared" si="199"/>
        <v>1.5893056795207011E-4</v>
      </c>
      <c r="E1479" s="32">
        <f t="shared" si="201"/>
        <v>643206</v>
      </c>
      <c r="F1479" s="10">
        <f t="shared" si="202"/>
        <v>1215319</v>
      </c>
      <c r="G1479" s="10">
        <f t="shared" si="203"/>
        <v>160283</v>
      </c>
      <c r="H1479" s="9">
        <f t="shared" si="204"/>
        <v>6990</v>
      </c>
      <c r="I1479" s="9">
        <f t="shared" si="205"/>
        <v>28386</v>
      </c>
      <c r="J1479" s="9">
        <f t="shared" si="206"/>
        <v>35376</v>
      </c>
      <c r="K1479" s="9">
        <f t="shared" si="200"/>
        <v>-245300</v>
      </c>
      <c r="L1479" s="9">
        <f t="shared" si="207"/>
        <v>48142</v>
      </c>
    </row>
    <row r="1480" spans="1:12" x14ac:dyDescent="0.3">
      <c r="A1480" s="29" t="s">
        <v>2964</v>
      </c>
      <c r="B1480" s="5" t="s">
        <v>2965</v>
      </c>
      <c r="C1480" s="9">
        <v>50940.36</v>
      </c>
      <c r="D1480" s="8">
        <f t="shared" ref="D1480:D1543" si="208">+C1480/$C$2134</f>
        <v>8.5427129790071127E-5</v>
      </c>
      <c r="E1480" s="32">
        <f t="shared" si="201"/>
        <v>345731</v>
      </c>
      <c r="F1480" s="10">
        <f t="shared" si="202"/>
        <v>653249</v>
      </c>
      <c r="G1480" s="10">
        <f t="shared" si="203"/>
        <v>86154</v>
      </c>
      <c r="H1480" s="9">
        <f t="shared" si="204"/>
        <v>3757</v>
      </c>
      <c r="I1480" s="9">
        <f t="shared" si="205"/>
        <v>15258</v>
      </c>
      <c r="J1480" s="9">
        <f t="shared" si="206"/>
        <v>19015</v>
      </c>
      <c r="K1480" s="9">
        <f t="shared" ref="K1480:K1543" si="209">ROUND(D1480*$K$7,0)</f>
        <v>-131852</v>
      </c>
      <c r="L1480" s="9">
        <f t="shared" si="207"/>
        <v>25877</v>
      </c>
    </row>
    <row r="1481" spans="1:12" x14ac:dyDescent="0.3">
      <c r="A1481" s="29" t="s">
        <v>2966</v>
      </c>
      <c r="B1481" s="5" t="s">
        <v>2967</v>
      </c>
      <c r="C1481" s="9">
        <v>27593.95</v>
      </c>
      <c r="D1481" s="8">
        <f t="shared" si="208"/>
        <v>4.62751332748872E-5</v>
      </c>
      <c r="E1481" s="32">
        <f t="shared" ref="E1481:E1544" si="210">ROUND(D1481*$E$7,0)</f>
        <v>187279</v>
      </c>
      <c r="F1481" s="10">
        <f t="shared" ref="F1481:F1544" si="211">+ROUND(D1481*$F$7,0)</f>
        <v>353859</v>
      </c>
      <c r="G1481" s="10">
        <f t="shared" ref="G1481:G1544" si="212">+ROUND(D1481*$G$7,0)</f>
        <v>46669</v>
      </c>
      <c r="H1481" s="9">
        <f t="shared" ref="H1481:H1544" si="213">ROUND(D1481*$H$7,0)</f>
        <v>2035</v>
      </c>
      <c r="I1481" s="9">
        <f t="shared" ref="I1481:I1544" si="214">ROUND(D1481*$I$7,0)</f>
        <v>8265</v>
      </c>
      <c r="J1481" s="9">
        <f t="shared" ref="J1481:J1544" si="215">ROUND(SUM(H1481:I1481),0)</f>
        <v>10300</v>
      </c>
      <c r="K1481" s="9">
        <f t="shared" si="209"/>
        <v>-71423</v>
      </c>
      <c r="L1481" s="9">
        <f t="shared" si="207"/>
        <v>14017</v>
      </c>
    </row>
    <row r="1482" spans="1:12" x14ac:dyDescent="0.3">
      <c r="A1482" s="29" t="s">
        <v>2968</v>
      </c>
      <c r="B1482" s="5" t="s">
        <v>2969</v>
      </c>
      <c r="C1482" s="9">
        <v>7362.61</v>
      </c>
      <c r="D1482" s="8">
        <f t="shared" si="208"/>
        <v>1.2347118082080212E-5</v>
      </c>
      <c r="E1482" s="32">
        <f t="shared" si="210"/>
        <v>49970</v>
      </c>
      <c r="F1482" s="10">
        <f t="shared" si="211"/>
        <v>94417</v>
      </c>
      <c r="G1482" s="10">
        <f t="shared" si="212"/>
        <v>12452</v>
      </c>
      <c r="H1482" s="9">
        <f t="shared" si="213"/>
        <v>543</v>
      </c>
      <c r="I1482" s="9">
        <f t="shared" si="214"/>
        <v>2205</v>
      </c>
      <c r="J1482" s="9">
        <f t="shared" si="215"/>
        <v>2748</v>
      </c>
      <c r="K1482" s="9">
        <f t="shared" si="209"/>
        <v>-19057</v>
      </c>
      <c r="L1482" s="9">
        <f t="shared" si="207"/>
        <v>3740</v>
      </c>
    </row>
    <row r="1483" spans="1:12" x14ac:dyDescent="0.3">
      <c r="A1483" s="29" t="s">
        <v>2970</v>
      </c>
      <c r="B1483" s="5" t="s">
        <v>2971</v>
      </c>
      <c r="C1483" s="9">
        <v>38019.25</v>
      </c>
      <c r="D1483" s="8">
        <f t="shared" si="208"/>
        <v>6.3758391269146147E-5</v>
      </c>
      <c r="E1483" s="32">
        <f t="shared" si="210"/>
        <v>258036</v>
      </c>
      <c r="F1483" s="10">
        <f t="shared" si="211"/>
        <v>487551</v>
      </c>
      <c r="G1483" s="10">
        <f t="shared" si="212"/>
        <v>64301</v>
      </c>
      <c r="H1483" s="9">
        <f t="shared" si="213"/>
        <v>2804</v>
      </c>
      <c r="I1483" s="9">
        <f t="shared" si="214"/>
        <v>11388</v>
      </c>
      <c r="J1483" s="9">
        <f t="shared" si="215"/>
        <v>14192</v>
      </c>
      <c r="K1483" s="9">
        <f t="shared" si="209"/>
        <v>-98407</v>
      </c>
      <c r="L1483" s="9">
        <f t="shared" si="207"/>
        <v>19313</v>
      </c>
    </row>
    <row r="1484" spans="1:12" x14ac:dyDescent="0.3">
      <c r="A1484" s="29" t="s">
        <v>2972</v>
      </c>
      <c r="B1484" s="5" t="s">
        <v>2973</v>
      </c>
      <c r="C1484" s="9">
        <v>1705.53</v>
      </c>
      <c r="D1484" s="8">
        <f t="shared" si="208"/>
        <v>2.8601787005600272E-6</v>
      </c>
      <c r="E1484" s="32">
        <f t="shared" si="210"/>
        <v>11575</v>
      </c>
      <c r="F1484" s="10">
        <f t="shared" si="211"/>
        <v>21871</v>
      </c>
      <c r="G1484" s="10">
        <f t="shared" si="212"/>
        <v>2885</v>
      </c>
      <c r="H1484" s="9">
        <f t="shared" si="213"/>
        <v>126</v>
      </c>
      <c r="I1484" s="9">
        <f t="shared" si="214"/>
        <v>511</v>
      </c>
      <c r="J1484" s="9">
        <f t="shared" si="215"/>
        <v>637</v>
      </c>
      <c r="K1484" s="9">
        <f t="shared" si="209"/>
        <v>-4415</v>
      </c>
      <c r="L1484" s="9">
        <f t="shared" si="207"/>
        <v>866</v>
      </c>
    </row>
    <row r="1485" spans="1:12" x14ac:dyDescent="0.3">
      <c r="A1485" s="29" t="s">
        <v>2974</v>
      </c>
      <c r="B1485" s="5" t="s">
        <v>2975</v>
      </c>
      <c r="C1485" s="9">
        <v>366.13</v>
      </c>
      <c r="D1485" s="8">
        <f t="shared" si="208"/>
        <v>6.1400105986763225E-7</v>
      </c>
      <c r="E1485" s="32">
        <f t="shared" si="210"/>
        <v>2485</v>
      </c>
      <c r="F1485" s="10">
        <f t="shared" si="211"/>
        <v>4695</v>
      </c>
      <c r="G1485" s="10">
        <f t="shared" si="212"/>
        <v>619</v>
      </c>
      <c r="H1485" s="9">
        <f t="shared" si="213"/>
        <v>27</v>
      </c>
      <c r="I1485" s="9">
        <f t="shared" si="214"/>
        <v>110</v>
      </c>
      <c r="J1485" s="9">
        <f t="shared" si="215"/>
        <v>137</v>
      </c>
      <c r="K1485" s="9">
        <f t="shared" si="209"/>
        <v>-948</v>
      </c>
      <c r="L1485" s="9">
        <f t="shared" si="207"/>
        <v>186</v>
      </c>
    </row>
    <row r="1486" spans="1:12" x14ac:dyDescent="0.3">
      <c r="A1486" s="29" t="s">
        <v>2976</v>
      </c>
      <c r="B1486" s="5" t="s">
        <v>2977</v>
      </c>
      <c r="C1486" s="9">
        <v>1368.63</v>
      </c>
      <c r="D1486" s="8">
        <f t="shared" si="208"/>
        <v>2.2951964345086107E-6</v>
      </c>
      <c r="E1486" s="32">
        <f t="shared" si="210"/>
        <v>9289</v>
      </c>
      <c r="F1486" s="10">
        <f t="shared" si="211"/>
        <v>17551</v>
      </c>
      <c r="G1486" s="10">
        <f t="shared" si="212"/>
        <v>2315</v>
      </c>
      <c r="H1486" s="9">
        <f t="shared" si="213"/>
        <v>101</v>
      </c>
      <c r="I1486" s="9">
        <f t="shared" si="214"/>
        <v>410</v>
      </c>
      <c r="J1486" s="9">
        <f t="shared" si="215"/>
        <v>511</v>
      </c>
      <c r="K1486" s="9">
        <f t="shared" si="209"/>
        <v>-3543</v>
      </c>
      <c r="L1486" s="9">
        <f t="shared" si="207"/>
        <v>695</v>
      </c>
    </row>
    <row r="1487" spans="1:12" x14ac:dyDescent="0.3">
      <c r="A1487" s="29" t="s">
        <v>2978</v>
      </c>
      <c r="B1487" s="5" t="s">
        <v>2979</v>
      </c>
      <c r="C1487" s="9">
        <v>464.4</v>
      </c>
      <c r="D1487" s="8">
        <f t="shared" si="208"/>
        <v>7.7880013165413486E-7</v>
      </c>
      <c r="E1487" s="32">
        <f t="shared" si="210"/>
        <v>3152</v>
      </c>
      <c r="F1487" s="10">
        <f t="shared" si="211"/>
        <v>5955</v>
      </c>
      <c r="G1487" s="10">
        <f t="shared" si="212"/>
        <v>785</v>
      </c>
      <c r="H1487" s="9">
        <f t="shared" si="213"/>
        <v>34</v>
      </c>
      <c r="I1487" s="9">
        <f t="shared" si="214"/>
        <v>139</v>
      </c>
      <c r="J1487" s="9">
        <f t="shared" si="215"/>
        <v>173</v>
      </c>
      <c r="K1487" s="9">
        <f t="shared" si="209"/>
        <v>-1202</v>
      </c>
      <c r="L1487" s="9">
        <f t="shared" si="207"/>
        <v>236</v>
      </c>
    </row>
    <row r="1488" spans="1:12" x14ac:dyDescent="0.3">
      <c r="A1488" s="29" t="s">
        <v>2980</v>
      </c>
      <c r="B1488" s="5" t="s">
        <v>2981</v>
      </c>
      <c r="C1488" s="9">
        <v>1662.18</v>
      </c>
      <c r="D1488" s="8">
        <f t="shared" si="208"/>
        <v>2.7874806262551033E-6</v>
      </c>
      <c r="E1488" s="32">
        <f t="shared" si="210"/>
        <v>11281</v>
      </c>
      <c r="F1488" s="10">
        <f t="shared" si="211"/>
        <v>21315</v>
      </c>
      <c r="G1488" s="10">
        <f t="shared" si="212"/>
        <v>2811</v>
      </c>
      <c r="H1488" s="9">
        <f t="shared" si="213"/>
        <v>123</v>
      </c>
      <c r="I1488" s="9">
        <f t="shared" si="214"/>
        <v>498</v>
      </c>
      <c r="J1488" s="9">
        <f t="shared" si="215"/>
        <v>621</v>
      </c>
      <c r="K1488" s="9">
        <f t="shared" si="209"/>
        <v>-4302</v>
      </c>
      <c r="L1488" s="9">
        <f t="shared" si="207"/>
        <v>844</v>
      </c>
    </row>
    <row r="1489" spans="1:12" x14ac:dyDescent="0.3">
      <c r="A1489" s="29" t="s">
        <v>2982</v>
      </c>
      <c r="B1489" s="5" t="s">
        <v>2983</v>
      </c>
      <c r="C1489" s="9">
        <v>372327.03</v>
      </c>
      <c r="D1489" s="8">
        <f t="shared" si="208"/>
        <v>6.2439349694744413E-4</v>
      </c>
      <c r="E1489" s="32">
        <f t="shared" si="210"/>
        <v>2526974</v>
      </c>
      <c r="F1489" s="10">
        <f t="shared" si="211"/>
        <v>4774646</v>
      </c>
      <c r="G1489" s="10">
        <f t="shared" si="212"/>
        <v>629706</v>
      </c>
      <c r="H1489" s="9">
        <f t="shared" si="213"/>
        <v>27463</v>
      </c>
      <c r="I1489" s="9">
        <f t="shared" si="214"/>
        <v>111521</v>
      </c>
      <c r="J1489" s="9">
        <f t="shared" si="215"/>
        <v>138984</v>
      </c>
      <c r="K1489" s="9">
        <f t="shared" si="209"/>
        <v>-963715</v>
      </c>
      <c r="L1489" s="9">
        <f t="shared" si="207"/>
        <v>189138</v>
      </c>
    </row>
    <row r="1490" spans="1:12" x14ac:dyDescent="0.3">
      <c r="A1490" s="29" t="s">
        <v>2984</v>
      </c>
      <c r="B1490" s="5" t="s">
        <v>2985</v>
      </c>
      <c r="C1490" s="9">
        <v>515683.02</v>
      </c>
      <c r="D1490" s="8">
        <f t="shared" si="208"/>
        <v>8.6480190324677414E-4</v>
      </c>
      <c r="E1490" s="32">
        <f t="shared" si="210"/>
        <v>3499927</v>
      </c>
      <c r="F1490" s="10">
        <f t="shared" si="211"/>
        <v>6613014</v>
      </c>
      <c r="G1490" s="10">
        <f t="shared" si="212"/>
        <v>872159</v>
      </c>
      <c r="H1490" s="9">
        <f t="shared" si="213"/>
        <v>38037</v>
      </c>
      <c r="I1490" s="9">
        <f t="shared" si="214"/>
        <v>154460</v>
      </c>
      <c r="J1490" s="9">
        <f t="shared" si="215"/>
        <v>192497</v>
      </c>
      <c r="K1490" s="9">
        <f t="shared" si="209"/>
        <v>-1334771</v>
      </c>
      <c r="L1490" s="9">
        <f t="shared" si="207"/>
        <v>261961</v>
      </c>
    </row>
    <row r="1491" spans="1:12" x14ac:dyDescent="0.3">
      <c r="A1491" s="29" t="s">
        <v>2986</v>
      </c>
      <c r="B1491" s="5" t="s">
        <v>2987</v>
      </c>
      <c r="C1491" s="9">
        <v>274720.92</v>
      </c>
      <c r="D1491" s="8">
        <f t="shared" si="208"/>
        <v>4.6070777059462758E-4</v>
      </c>
      <c r="E1491" s="32">
        <f t="shared" si="210"/>
        <v>1864524</v>
      </c>
      <c r="F1491" s="10">
        <f t="shared" si="211"/>
        <v>3522965</v>
      </c>
      <c r="G1491" s="10">
        <f t="shared" si="212"/>
        <v>464627</v>
      </c>
      <c r="H1491" s="9">
        <f t="shared" si="213"/>
        <v>20264</v>
      </c>
      <c r="I1491" s="9">
        <f t="shared" si="214"/>
        <v>82286</v>
      </c>
      <c r="J1491" s="9">
        <f t="shared" si="215"/>
        <v>102550</v>
      </c>
      <c r="K1491" s="9">
        <f t="shared" si="209"/>
        <v>-711076</v>
      </c>
      <c r="L1491" s="9">
        <f t="shared" si="207"/>
        <v>139555</v>
      </c>
    </row>
    <row r="1492" spans="1:12" x14ac:dyDescent="0.3">
      <c r="A1492" s="29" t="s">
        <v>2988</v>
      </c>
      <c r="B1492" s="5" t="s">
        <v>2989</v>
      </c>
      <c r="C1492" s="9">
        <v>383212.32</v>
      </c>
      <c r="D1492" s="8">
        <f t="shared" si="208"/>
        <v>6.4264815949071166E-4</v>
      </c>
      <c r="E1492" s="32">
        <f t="shared" si="210"/>
        <v>2600852</v>
      </c>
      <c r="F1492" s="10">
        <f t="shared" si="211"/>
        <v>4914237</v>
      </c>
      <c r="G1492" s="10">
        <f t="shared" si="212"/>
        <v>648116</v>
      </c>
      <c r="H1492" s="9">
        <f t="shared" si="213"/>
        <v>28266</v>
      </c>
      <c r="I1492" s="9">
        <f t="shared" si="214"/>
        <v>114781</v>
      </c>
      <c r="J1492" s="9">
        <f t="shared" si="215"/>
        <v>143047</v>
      </c>
      <c r="K1492" s="9">
        <f t="shared" si="209"/>
        <v>-991890</v>
      </c>
      <c r="L1492" s="9">
        <f t="shared" si="207"/>
        <v>194667</v>
      </c>
    </row>
    <row r="1493" spans="1:12" x14ac:dyDescent="0.3">
      <c r="A1493" s="29" t="s">
        <v>2990</v>
      </c>
      <c r="B1493" s="5" t="s">
        <v>2991</v>
      </c>
      <c r="C1493" s="9">
        <v>4210.88</v>
      </c>
      <c r="D1493" s="8">
        <f t="shared" si="208"/>
        <v>7.061657834581748E-6</v>
      </c>
      <c r="E1493" s="32">
        <f t="shared" si="210"/>
        <v>28579</v>
      </c>
      <c r="F1493" s="10">
        <f t="shared" si="211"/>
        <v>53999</v>
      </c>
      <c r="G1493" s="10">
        <f t="shared" si="212"/>
        <v>7122</v>
      </c>
      <c r="H1493" s="9">
        <f t="shared" si="213"/>
        <v>311</v>
      </c>
      <c r="I1493" s="9">
        <f t="shared" si="214"/>
        <v>1261</v>
      </c>
      <c r="J1493" s="9">
        <f t="shared" si="215"/>
        <v>1572</v>
      </c>
      <c r="K1493" s="9">
        <f t="shared" si="209"/>
        <v>-10899</v>
      </c>
      <c r="L1493" s="9">
        <f t="shared" si="207"/>
        <v>2139</v>
      </c>
    </row>
    <row r="1494" spans="1:12" x14ac:dyDescent="0.3">
      <c r="A1494" s="29" t="s">
        <v>2992</v>
      </c>
      <c r="B1494" s="5" t="s">
        <v>2993</v>
      </c>
      <c r="C1494" s="9">
        <v>19661.46</v>
      </c>
      <c r="D1494" s="8">
        <f t="shared" si="208"/>
        <v>3.2972324798691877E-5</v>
      </c>
      <c r="E1494" s="32">
        <f t="shared" si="210"/>
        <v>133442</v>
      </c>
      <c r="F1494" s="10">
        <f t="shared" si="211"/>
        <v>252135</v>
      </c>
      <c r="G1494" s="10">
        <f t="shared" si="212"/>
        <v>33253</v>
      </c>
      <c r="H1494" s="9">
        <f t="shared" si="213"/>
        <v>1450</v>
      </c>
      <c r="I1494" s="9">
        <f t="shared" si="214"/>
        <v>5889</v>
      </c>
      <c r="J1494" s="9">
        <f t="shared" si="215"/>
        <v>7339</v>
      </c>
      <c r="K1494" s="9">
        <f t="shared" si="209"/>
        <v>-50891</v>
      </c>
      <c r="L1494" s="9">
        <f t="shared" si="207"/>
        <v>9988</v>
      </c>
    </row>
    <row r="1495" spans="1:12" x14ac:dyDescent="0.3">
      <c r="A1495" s="29" t="s">
        <v>2994</v>
      </c>
      <c r="B1495" s="5" t="s">
        <v>2995</v>
      </c>
      <c r="C1495" s="9">
        <v>159526.39000000001</v>
      </c>
      <c r="D1495" s="8">
        <f t="shared" si="208"/>
        <v>2.6752621346750406E-4</v>
      </c>
      <c r="E1495" s="32">
        <f t="shared" si="210"/>
        <v>1082701</v>
      </c>
      <c r="F1495" s="10">
        <f t="shared" si="211"/>
        <v>2045734</v>
      </c>
      <c r="G1495" s="10">
        <f t="shared" si="212"/>
        <v>269802</v>
      </c>
      <c r="H1495" s="9">
        <f t="shared" si="213"/>
        <v>11767</v>
      </c>
      <c r="I1495" s="9">
        <f t="shared" si="214"/>
        <v>47782</v>
      </c>
      <c r="J1495" s="9">
        <f t="shared" si="215"/>
        <v>59549</v>
      </c>
      <c r="K1495" s="9">
        <f t="shared" si="209"/>
        <v>-412911</v>
      </c>
      <c r="L1495" s="9">
        <f t="shared" si="207"/>
        <v>81037</v>
      </c>
    </row>
    <row r="1496" spans="1:12" x14ac:dyDescent="0.3">
      <c r="A1496" s="29" t="s">
        <v>2996</v>
      </c>
      <c r="B1496" s="5" t="s">
        <v>2997</v>
      </c>
      <c r="C1496" s="9">
        <v>6106.37</v>
      </c>
      <c r="D1496" s="8">
        <f t="shared" si="208"/>
        <v>1.0240399999846812E-5</v>
      </c>
      <c r="E1496" s="32">
        <f t="shared" si="210"/>
        <v>41444</v>
      </c>
      <c r="F1496" s="10">
        <f t="shared" si="211"/>
        <v>78307</v>
      </c>
      <c r="G1496" s="10">
        <f t="shared" si="212"/>
        <v>10328</v>
      </c>
      <c r="H1496" s="9">
        <f t="shared" si="213"/>
        <v>450</v>
      </c>
      <c r="I1496" s="9">
        <f t="shared" si="214"/>
        <v>1829</v>
      </c>
      <c r="J1496" s="9">
        <f t="shared" si="215"/>
        <v>2279</v>
      </c>
      <c r="K1496" s="9">
        <f t="shared" si="209"/>
        <v>-15805</v>
      </c>
      <c r="L1496" s="9">
        <f t="shared" si="207"/>
        <v>3102</v>
      </c>
    </row>
    <row r="1497" spans="1:12" x14ac:dyDescent="0.3">
      <c r="A1497" s="29" t="s">
        <v>2998</v>
      </c>
      <c r="B1497" s="5" t="s">
        <v>2999</v>
      </c>
      <c r="C1497" s="9">
        <v>1862.71</v>
      </c>
      <c r="D1497" s="8">
        <f t="shared" si="208"/>
        <v>3.1237700112693232E-6</v>
      </c>
      <c r="E1497" s="32">
        <f t="shared" si="210"/>
        <v>12642</v>
      </c>
      <c r="F1497" s="10">
        <f t="shared" si="211"/>
        <v>23887</v>
      </c>
      <c r="G1497" s="10">
        <f t="shared" si="212"/>
        <v>3150</v>
      </c>
      <c r="H1497" s="9">
        <f t="shared" si="213"/>
        <v>137</v>
      </c>
      <c r="I1497" s="9">
        <f t="shared" si="214"/>
        <v>558</v>
      </c>
      <c r="J1497" s="9">
        <f t="shared" si="215"/>
        <v>695</v>
      </c>
      <c r="K1497" s="9">
        <f t="shared" si="209"/>
        <v>-4821</v>
      </c>
      <c r="L1497" s="9">
        <f t="shared" si="207"/>
        <v>946</v>
      </c>
    </row>
    <row r="1498" spans="1:12" x14ac:dyDescent="0.3">
      <c r="A1498" s="29" t="s">
        <v>3000</v>
      </c>
      <c r="B1498" s="5" t="s">
        <v>3001</v>
      </c>
      <c r="C1498" s="9">
        <v>89123.46</v>
      </c>
      <c r="D1498" s="8">
        <f t="shared" si="208"/>
        <v>1.4946029797905262E-4</v>
      </c>
      <c r="E1498" s="32">
        <f t="shared" si="210"/>
        <v>604879</v>
      </c>
      <c r="F1498" s="10">
        <f t="shared" si="211"/>
        <v>1142901</v>
      </c>
      <c r="G1498" s="10">
        <f t="shared" si="212"/>
        <v>150732</v>
      </c>
      <c r="H1498" s="9">
        <f t="shared" si="213"/>
        <v>6574</v>
      </c>
      <c r="I1498" s="9">
        <f t="shared" si="214"/>
        <v>26695</v>
      </c>
      <c r="J1498" s="9">
        <f t="shared" si="215"/>
        <v>33269</v>
      </c>
      <c r="K1498" s="9">
        <f t="shared" si="209"/>
        <v>-230683</v>
      </c>
      <c r="L1498" s="9">
        <f t="shared" si="207"/>
        <v>45274</v>
      </c>
    </row>
    <row r="1499" spans="1:12" x14ac:dyDescent="0.3">
      <c r="A1499" s="29" t="s">
        <v>3002</v>
      </c>
      <c r="B1499" s="5" t="s">
        <v>3003</v>
      </c>
      <c r="C1499" s="9">
        <v>2150.83</v>
      </c>
      <c r="D1499" s="8">
        <f t="shared" si="208"/>
        <v>3.6069480774454414E-6</v>
      </c>
      <c r="E1499" s="32">
        <f t="shared" si="210"/>
        <v>14598</v>
      </c>
      <c r="F1499" s="10">
        <f t="shared" si="211"/>
        <v>27582</v>
      </c>
      <c r="G1499" s="10">
        <f t="shared" si="212"/>
        <v>3638</v>
      </c>
      <c r="H1499" s="9">
        <f t="shared" si="213"/>
        <v>159</v>
      </c>
      <c r="I1499" s="9">
        <f t="shared" si="214"/>
        <v>644</v>
      </c>
      <c r="J1499" s="9">
        <f t="shared" si="215"/>
        <v>803</v>
      </c>
      <c r="K1499" s="9">
        <f t="shared" si="209"/>
        <v>-5567</v>
      </c>
      <c r="L1499" s="9">
        <f t="shared" si="207"/>
        <v>1093</v>
      </c>
    </row>
    <row r="1500" spans="1:12" x14ac:dyDescent="0.3">
      <c r="A1500" s="29" t="s">
        <v>3004</v>
      </c>
      <c r="B1500" s="5" t="s">
        <v>3005</v>
      </c>
      <c r="C1500" s="9">
        <v>6295.13</v>
      </c>
      <c r="D1500" s="8">
        <f t="shared" si="208"/>
        <v>1.0556951061110884E-5</v>
      </c>
      <c r="E1500" s="32">
        <f t="shared" si="210"/>
        <v>42725</v>
      </c>
      <c r="F1500" s="10">
        <f t="shared" si="211"/>
        <v>80727</v>
      </c>
      <c r="G1500" s="10">
        <f t="shared" si="212"/>
        <v>10647</v>
      </c>
      <c r="H1500" s="9">
        <f t="shared" si="213"/>
        <v>464</v>
      </c>
      <c r="I1500" s="9">
        <f t="shared" si="214"/>
        <v>1886</v>
      </c>
      <c r="J1500" s="9">
        <f t="shared" si="215"/>
        <v>2350</v>
      </c>
      <c r="K1500" s="9">
        <f t="shared" si="209"/>
        <v>-16294</v>
      </c>
      <c r="L1500" s="9">
        <f t="shared" si="207"/>
        <v>3198</v>
      </c>
    </row>
    <row r="1501" spans="1:12" x14ac:dyDescent="0.3">
      <c r="A1501" s="29" t="s">
        <v>3006</v>
      </c>
      <c r="B1501" s="5" t="s">
        <v>3007</v>
      </c>
      <c r="C1501" s="9">
        <v>7108.71</v>
      </c>
      <c r="D1501" s="8">
        <f t="shared" si="208"/>
        <v>1.1921327054028995E-5</v>
      </c>
      <c r="E1501" s="32">
        <f t="shared" si="210"/>
        <v>48247</v>
      </c>
      <c r="F1501" s="10">
        <f t="shared" si="211"/>
        <v>91161</v>
      </c>
      <c r="G1501" s="10">
        <f t="shared" si="212"/>
        <v>12023</v>
      </c>
      <c r="H1501" s="9">
        <f t="shared" si="213"/>
        <v>524</v>
      </c>
      <c r="I1501" s="9">
        <f t="shared" si="214"/>
        <v>2129</v>
      </c>
      <c r="J1501" s="9">
        <f t="shared" si="215"/>
        <v>2653</v>
      </c>
      <c r="K1501" s="9">
        <f t="shared" si="209"/>
        <v>-18400</v>
      </c>
      <c r="L1501" s="9">
        <f t="shared" si="207"/>
        <v>3611</v>
      </c>
    </row>
    <row r="1502" spans="1:12" x14ac:dyDescent="0.3">
      <c r="A1502" s="29" t="s">
        <v>3008</v>
      </c>
      <c r="B1502" s="5" t="s">
        <v>3009</v>
      </c>
      <c r="C1502" s="9">
        <v>1589.8</v>
      </c>
      <c r="D1502" s="8">
        <f t="shared" si="208"/>
        <v>2.6660991587074583E-6</v>
      </c>
      <c r="E1502" s="32">
        <f t="shared" si="210"/>
        <v>10790</v>
      </c>
      <c r="F1502" s="10">
        <f t="shared" si="211"/>
        <v>20387</v>
      </c>
      <c r="G1502" s="10">
        <f t="shared" si="212"/>
        <v>2689</v>
      </c>
      <c r="H1502" s="9">
        <f t="shared" si="213"/>
        <v>117</v>
      </c>
      <c r="I1502" s="9">
        <f t="shared" si="214"/>
        <v>476</v>
      </c>
      <c r="J1502" s="9">
        <f t="shared" si="215"/>
        <v>593</v>
      </c>
      <c r="K1502" s="9">
        <f t="shared" si="209"/>
        <v>-4115</v>
      </c>
      <c r="L1502" s="9">
        <f t="shared" si="207"/>
        <v>808</v>
      </c>
    </row>
    <row r="1503" spans="1:12" x14ac:dyDescent="0.3">
      <c r="A1503" s="29" t="s">
        <v>3010</v>
      </c>
      <c r="B1503" s="5" t="s">
        <v>3011</v>
      </c>
      <c r="C1503" s="9">
        <v>367.08</v>
      </c>
      <c r="D1503" s="8">
        <f t="shared" si="208"/>
        <v>6.1559421259173092E-7</v>
      </c>
      <c r="E1503" s="32">
        <f t="shared" si="210"/>
        <v>2491</v>
      </c>
      <c r="F1503" s="10">
        <f t="shared" si="211"/>
        <v>4707</v>
      </c>
      <c r="G1503" s="10">
        <f t="shared" si="212"/>
        <v>621</v>
      </c>
      <c r="H1503" s="9">
        <f t="shared" si="213"/>
        <v>27</v>
      </c>
      <c r="I1503" s="9">
        <f t="shared" si="214"/>
        <v>110</v>
      </c>
      <c r="J1503" s="9">
        <f t="shared" si="215"/>
        <v>137</v>
      </c>
      <c r="K1503" s="9">
        <f t="shared" si="209"/>
        <v>-950</v>
      </c>
      <c r="L1503" s="9">
        <f t="shared" si="207"/>
        <v>186</v>
      </c>
    </row>
    <row r="1504" spans="1:12" x14ac:dyDescent="0.3">
      <c r="A1504" s="29" t="s">
        <v>3012</v>
      </c>
      <c r="B1504" s="5" t="s">
        <v>3013</v>
      </c>
      <c r="C1504" s="9">
        <v>2236.09</v>
      </c>
      <c r="D1504" s="8">
        <f t="shared" si="208"/>
        <v>3.7499293419261296E-6</v>
      </c>
      <c r="E1504" s="32">
        <f t="shared" si="210"/>
        <v>15176</v>
      </c>
      <c r="F1504" s="10">
        <f t="shared" si="211"/>
        <v>28675</v>
      </c>
      <c r="G1504" s="10">
        <f t="shared" si="212"/>
        <v>3782</v>
      </c>
      <c r="H1504" s="9">
        <f t="shared" si="213"/>
        <v>165</v>
      </c>
      <c r="I1504" s="9">
        <f t="shared" si="214"/>
        <v>670</v>
      </c>
      <c r="J1504" s="9">
        <f t="shared" si="215"/>
        <v>835</v>
      </c>
      <c r="K1504" s="9">
        <f t="shared" si="209"/>
        <v>-5788</v>
      </c>
      <c r="L1504" s="9">
        <f t="shared" si="207"/>
        <v>1136</v>
      </c>
    </row>
    <row r="1505" spans="1:12" x14ac:dyDescent="0.3">
      <c r="A1505" s="29" t="s">
        <v>3014</v>
      </c>
      <c r="B1505" s="5" t="s">
        <v>3015</v>
      </c>
      <c r="C1505" s="9">
        <v>434076.55</v>
      </c>
      <c r="D1505" s="8">
        <f t="shared" si="208"/>
        <v>7.2794761905248207E-4</v>
      </c>
      <c r="E1505" s="32">
        <f t="shared" si="210"/>
        <v>2946066</v>
      </c>
      <c r="F1505" s="10">
        <f t="shared" si="211"/>
        <v>5566509</v>
      </c>
      <c r="G1505" s="10">
        <f t="shared" si="212"/>
        <v>734141</v>
      </c>
      <c r="H1505" s="9">
        <f t="shared" si="213"/>
        <v>32018</v>
      </c>
      <c r="I1505" s="9">
        <f t="shared" si="214"/>
        <v>130017</v>
      </c>
      <c r="J1505" s="9">
        <f t="shared" si="215"/>
        <v>162035</v>
      </c>
      <c r="K1505" s="9">
        <f t="shared" si="209"/>
        <v>-1123545</v>
      </c>
      <c r="L1505" s="9">
        <f t="shared" si="207"/>
        <v>220506</v>
      </c>
    </row>
    <row r="1506" spans="1:12" x14ac:dyDescent="0.3">
      <c r="A1506" s="29" t="s">
        <v>3016</v>
      </c>
      <c r="B1506" s="5" t="s">
        <v>3017</v>
      </c>
      <c r="C1506" s="9">
        <v>4828.01</v>
      </c>
      <c r="D1506" s="8">
        <f t="shared" si="208"/>
        <v>8.0965866141849264E-6</v>
      </c>
      <c r="E1506" s="32">
        <f t="shared" si="210"/>
        <v>32768</v>
      </c>
      <c r="F1506" s="10">
        <f t="shared" si="211"/>
        <v>61913</v>
      </c>
      <c r="G1506" s="10">
        <f t="shared" si="212"/>
        <v>8165</v>
      </c>
      <c r="H1506" s="9">
        <f t="shared" si="213"/>
        <v>356</v>
      </c>
      <c r="I1506" s="9">
        <f t="shared" si="214"/>
        <v>1446</v>
      </c>
      <c r="J1506" s="9">
        <f t="shared" si="215"/>
        <v>1802</v>
      </c>
      <c r="K1506" s="9">
        <f t="shared" si="209"/>
        <v>-12497</v>
      </c>
      <c r="L1506" s="9">
        <f t="shared" si="207"/>
        <v>2453</v>
      </c>
    </row>
    <row r="1507" spans="1:12" x14ac:dyDescent="0.3">
      <c r="A1507" s="29" t="s">
        <v>3018</v>
      </c>
      <c r="B1507" s="5" t="s">
        <v>3019</v>
      </c>
      <c r="C1507" s="9">
        <v>401015.67</v>
      </c>
      <c r="D1507" s="8">
        <f t="shared" si="208"/>
        <v>6.7250442849132455E-4</v>
      </c>
      <c r="E1507" s="32">
        <f t="shared" si="210"/>
        <v>2721683</v>
      </c>
      <c r="F1507" s="10">
        <f t="shared" si="211"/>
        <v>5142543</v>
      </c>
      <c r="G1507" s="10">
        <f t="shared" si="212"/>
        <v>678226</v>
      </c>
      <c r="H1507" s="9">
        <f t="shared" si="213"/>
        <v>29579</v>
      </c>
      <c r="I1507" s="9">
        <f t="shared" si="214"/>
        <v>120114</v>
      </c>
      <c r="J1507" s="9">
        <f t="shared" si="215"/>
        <v>149693</v>
      </c>
      <c r="K1507" s="9">
        <f t="shared" si="209"/>
        <v>-1037971</v>
      </c>
      <c r="L1507" s="9">
        <f t="shared" ref="L1507:L1570" si="216">ROUND(D1507*$L$7,0)</f>
        <v>203711</v>
      </c>
    </row>
    <row r="1508" spans="1:12" x14ac:dyDescent="0.3">
      <c r="A1508" s="29" t="s">
        <v>3020</v>
      </c>
      <c r="B1508" s="5" t="s">
        <v>3021</v>
      </c>
      <c r="C1508" s="9">
        <v>234266.49</v>
      </c>
      <c r="D1508" s="8">
        <f t="shared" si="208"/>
        <v>3.9286557548267025E-4</v>
      </c>
      <c r="E1508" s="32">
        <f t="shared" si="210"/>
        <v>1589960</v>
      </c>
      <c r="F1508" s="10">
        <f t="shared" si="211"/>
        <v>3004186</v>
      </c>
      <c r="G1508" s="10">
        <f t="shared" si="212"/>
        <v>396208</v>
      </c>
      <c r="H1508" s="9">
        <f t="shared" si="213"/>
        <v>17280</v>
      </c>
      <c r="I1508" s="9">
        <f t="shared" si="214"/>
        <v>70169</v>
      </c>
      <c r="J1508" s="9">
        <f t="shared" si="215"/>
        <v>87449</v>
      </c>
      <c r="K1508" s="9">
        <f t="shared" si="209"/>
        <v>-606365</v>
      </c>
      <c r="L1508" s="9">
        <f t="shared" si="216"/>
        <v>119005</v>
      </c>
    </row>
    <row r="1509" spans="1:12" x14ac:dyDescent="0.3">
      <c r="A1509" s="29" t="s">
        <v>3022</v>
      </c>
      <c r="B1509" s="5" t="s">
        <v>3023</v>
      </c>
      <c r="C1509" s="9">
        <v>10829.29</v>
      </c>
      <c r="D1509" s="8">
        <f t="shared" si="208"/>
        <v>1.8160750382689076E-5</v>
      </c>
      <c r="E1509" s="32">
        <f t="shared" si="210"/>
        <v>73498</v>
      </c>
      <c r="F1509" s="10">
        <f t="shared" si="211"/>
        <v>138873</v>
      </c>
      <c r="G1509" s="10">
        <f t="shared" si="212"/>
        <v>18315</v>
      </c>
      <c r="H1509" s="9">
        <f t="shared" si="213"/>
        <v>799</v>
      </c>
      <c r="I1509" s="9">
        <f t="shared" si="214"/>
        <v>3244</v>
      </c>
      <c r="J1509" s="9">
        <f t="shared" si="215"/>
        <v>4043</v>
      </c>
      <c r="K1509" s="9">
        <f t="shared" si="209"/>
        <v>-28030</v>
      </c>
      <c r="L1509" s="9">
        <f t="shared" si="216"/>
        <v>5501</v>
      </c>
    </row>
    <row r="1510" spans="1:12" x14ac:dyDescent="0.3">
      <c r="A1510" s="29" t="s">
        <v>3024</v>
      </c>
      <c r="B1510" s="5" t="s">
        <v>3025</v>
      </c>
      <c r="C1510" s="9">
        <v>125003.57</v>
      </c>
      <c r="D1510" s="8">
        <f t="shared" si="208"/>
        <v>2.0963134533427406E-4</v>
      </c>
      <c r="E1510" s="32">
        <f t="shared" si="210"/>
        <v>848396</v>
      </c>
      <c r="F1510" s="10">
        <f t="shared" si="211"/>
        <v>1603020</v>
      </c>
      <c r="G1510" s="10">
        <f t="shared" si="212"/>
        <v>211415</v>
      </c>
      <c r="H1510" s="9">
        <f t="shared" si="213"/>
        <v>9220</v>
      </c>
      <c r="I1510" s="9">
        <f t="shared" si="214"/>
        <v>37442</v>
      </c>
      <c r="J1510" s="9">
        <f t="shared" si="215"/>
        <v>46662</v>
      </c>
      <c r="K1510" s="9">
        <f t="shared" si="209"/>
        <v>-323554</v>
      </c>
      <c r="L1510" s="9">
        <f t="shared" si="216"/>
        <v>63500</v>
      </c>
    </row>
    <row r="1511" spans="1:12" x14ac:dyDescent="0.3">
      <c r="A1511" s="29" t="s">
        <v>3026</v>
      </c>
      <c r="B1511" s="5" t="s">
        <v>3027</v>
      </c>
      <c r="C1511" s="9">
        <v>77046.58</v>
      </c>
      <c r="D1511" s="8">
        <f t="shared" si="208"/>
        <v>1.2920733558893376E-4</v>
      </c>
      <c r="E1511" s="32">
        <f t="shared" si="210"/>
        <v>522913</v>
      </c>
      <c r="F1511" s="10">
        <f t="shared" si="211"/>
        <v>988030</v>
      </c>
      <c r="G1511" s="10">
        <f t="shared" si="212"/>
        <v>130307</v>
      </c>
      <c r="H1511" s="9">
        <f t="shared" si="213"/>
        <v>5683</v>
      </c>
      <c r="I1511" s="9">
        <f t="shared" si="214"/>
        <v>23077</v>
      </c>
      <c r="J1511" s="9">
        <f t="shared" si="215"/>
        <v>28760</v>
      </c>
      <c r="K1511" s="9">
        <f t="shared" si="209"/>
        <v>-199424</v>
      </c>
      <c r="L1511" s="9">
        <f t="shared" si="216"/>
        <v>39139</v>
      </c>
    </row>
    <row r="1512" spans="1:12" x14ac:dyDescent="0.3">
      <c r="A1512" s="29" t="s">
        <v>3028</v>
      </c>
      <c r="B1512" s="5" t="s">
        <v>3029</v>
      </c>
      <c r="C1512" s="9">
        <v>878651.73</v>
      </c>
      <c r="D1512" s="8">
        <f t="shared" si="208"/>
        <v>1.4735014707194947E-3</v>
      </c>
      <c r="E1512" s="32">
        <f t="shared" si="210"/>
        <v>5963386</v>
      </c>
      <c r="F1512" s="10">
        <f t="shared" si="211"/>
        <v>11267651</v>
      </c>
      <c r="G1512" s="10">
        <f t="shared" si="212"/>
        <v>1486037</v>
      </c>
      <c r="H1512" s="9">
        <f t="shared" si="213"/>
        <v>64810</v>
      </c>
      <c r="I1512" s="9">
        <f t="shared" si="214"/>
        <v>263178</v>
      </c>
      <c r="J1512" s="9">
        <f t="shared" si="215"/>
        <v>327988</v>
      </c>
      <c r="K1512" s="9">
        <f t="shared" si="209"/>
        <v>-2274264</v>
      </c>
      <c r="L1512" s="9">
        <f t="shared" si="216"/>
        <v>446344</v>
      </c>
    </row>
    <row r="1513" spans="1:12" x14ac:dyDescent="0.3">
      <c r="A1513" s="29" t="s">
        <v>3030</v>
      </c>
      <c r="B1513" s="5" t="s">
        <v>3031</v>
      </c>
      <c r="C1513" s="9">
        <v>3023.01</v>
      </c>
      <c r="D1513" s="8">
        <f t="shared" si="208"/>
        <v>5.0695964383974301E-6</v>
      </c>
      <c r="E1513" s="32">
        <f t="shared" si="210"/>
        <v>20517</v>
      </c>
      <c r="F1513" s="10">
        <f t="shared" si="211"/>
        <v>38766</v>
      </c>
      <c r="G1513" s="10">
        <f t="shared" si="212"/>
        <v>5113</v>
      </c>
      <c r="H1513" s="9">
        <f t="shared" si="213"/>
        <v>223</v>
      </c>
      <c r="I1513" s="9">
        <f t="shared" si="214"/>
        <v>905</v>
      </c>
      <c r="J1513" s="9">
        <f t="shared" si="215"/>
        <v>1128</v>
      </c>
      <c r="K1513" s="9">
        <f t="shared" si="209"/>
        <v>-7825</v>
      </c>
      <c r="L1513" s="9">
        <f t="shared" si="216"/>
        <v>1536</v>
      </c>
    </row>
    <row r="1514" spans="1:12" x14ac:dyDescent="0.3">
      <c r="A1514" s="29" t="s">
        <v>3032</v>
      </c>
      <c r="B1514" s="5" t="s">
        <v>3033</v>
      </c>
      <c r="C1514" s="9">
        <v>89.3</v>
      </c>
      <c r="D1514" s="8">
        <f t="shared" si="208"/>
        <v>1.4975635606527615E-7</v>
      </c>
      <c r="E1514" s="32">
        <f t="shared" si="210"/>
        <v>606</v>
      </c>
      <c r="F1514" s="10">
        <f t="shared" si="211"/>
        <v>1145</v>
      </c>
      <c r="G1514" s="10">
        <f t="shared" si="212"/>
        <v>151</v>
      </c>
      <c r="H1514" s="9">
        <f t="shared" si="213"/>
        <v>7</v>
      </c>
      <c r="I1514" s="9">
        <f t="shared" si="214"/>
        <v>27</v>
      </c>
      <c r="J1514" s="9">
        <f t="shared" si="215"/>
        <v>34</v>
      </c>
      <c r="K1514" s="9">
        <f t="shared" si="209"/>
        <v>-231</v>
      </c>
      <c r="L1514" s="9">
        <f t="shared" si="216"/>
        <v>45</v>
      </c>
    </row>
    <row r="1515" spans="1:12" x14ac:dyDescent="0.3">
      <c r="A1515" s="29" t="s">
        <v>3034</v>
      </c>
      <c r="B1515" s="5" t="s">
        <v>3035</v>
      </c>
      <c r="C1515" s="9">
        <v>11653.07</v>
      </c>
      <c r="D1515" s="8">
        <f t="shared" si="208"/>
        <v>1.9542231804855405E-5</v>
      </c>
      <c r="E1515" s="32">
        <f t="shared" si="210"/>
        <v>79089</v>
      </c>
      <c r="F1515" s="10">
        <f t="shared" si="211"/>
        <v>149437</v>
      </c>
      <c r="G1515" s="10">
        <f t="shared" si="212"/>
        <v>19708</v>
      </c>
      <c r="H1515" s="9">
        <f t="shared" si="213"/>
        <v>860</v>
      </c>
      <c r="I1515" s="9">
        <f t="shared" si="214"/>
        <v>3490</v>
      </c>
      <c r="J1515" s="9">
        <f t="shared" si="215"/>
        <v>4350</v>
      </c>
      <c r="K1515" s="9">
        <f t="shared" si="209"/>
        <v>-30162</v>
      </c>
      <c r="L1515" s="9">
        <f t="shared" si="216"/>
        <v>5920</v>
      </c>
    </row>
    <row r="1516" spans="1:12" x14ac:dyDescent="0.3">
      <c r="A1516" s="29" t="s">
        <v>3036</v>
      </c>
      <c r="B1516" s="5" t="s">
        <v>3037</v>
      </c>
      <c r="C1516" s="9">
        <v>357.24</v>
      </c>
      <c r="D1516" s="8">
        <f t="shared" si="208"/>
        <v>5.9909250437580356E-7</v>
      </c>
      <c r="E1516" s="32">
        <f t="shared" si="210"/>
        <v>2425</v>
      </c>
      <c r="F1516" s="10">
        <f t="shared" si="211"/>
        <v>4581</v>
      </c>
      <c r="G1516" s="10">
        <f t="shared" si="212"/>
        <v>604</v>
      </c>
      <c r="H1516" s="9">
        <f t="shared" si="213"/>
        <v>26</v>
      </c>
      <c r="I1516" s="9">
        <f t="shared" si="214"/>
        <v>107</v>
      </c>
      <c r="J1516" s="9">
        <f t="shared" si="215"/>
        <v>133</v>
      </c>
      <c r="K1516" s="9">
        <f t="shared" si="209"/>
        <v>-925</v>
      </c>
      <c r="L1516" s="9">
        <f t="shared" si="216"/>
        <v>181</v>
      </c>
    </row>
    <row r="1517" spans="1:12" x14ac:dyDescent="0.3">
      <c r="A1517" s="29" t="s">
        <v>3038</v>
      </c>
      <c r="B1517" s="5" t="s">
        <v>3039</v>
      </c>
      <c r="C1517" s="9">
        <v>294.69</v>
      </c>
      <c r="D1517" s="8">
        <f t="shared" si="208"/>
        <v>4.9419597501541132E-7</v>
      </c>
      <c r="E1517" s="32">
        <f t="shared" si="210"/>
        <v>2000</v>
      </c>
      <c r="F1517" s="10">
        <f t="shared" si="211"/>
        <v>3779</v>
      </c>
      <c r="G1517" s="10">
        <f t="shared" si="212"/>
        <v>498</v>
      </c>
      <c r="H1517" s="9">
        <f t="shared" si="213"/>
        <v>22</v>
      </c>
      <c r="I1517" s="9">
        <f t="shared" si="214"/>
        <v>88</v>
      </c>
      <c r="J1517" s="9">
        <f t="shared" si="215"/>
        <v>110</v>
      </c>
      <c r="K1517" s="9">
        <f t="shared" si="209"/>
        <v>-763</v>
      </c>
      <c r="L1517" s="9">
        <f t="shared" si="216"/>
        <v>150</v>
      </c>
    </row>
    <row r="1518" spans="1:12" x14ac:dyDescent="0.3">
      <c r="A1518" s="29" t="s">
        <v>3040</v>
      </c>
      <c r="B1518" s="5" t="s">
        <v>3041</v>
      </c>
      <c r="C1518" s="9">
        <v>35.72</v>
      </c>
      <c r="D1518" s="8">
        <f t="shared" si="208"/>
        <v>5.9902542426110456E-8</v>
      </c>
      <c r="E1518" s="32">
        <f t="shared" si="210"/>
        <v>242</v>
      </c>
      <c r="F1518" s="10">
        <f t="shared" si="211"/>
        <v>458</v>
      </c>
      <c r="G1518" s="10">
        <f t="shared" si="212"/>
        <v>60</v>
      </c>
      <c r="H1518" s="9">
        <f t="shared" si="213"/>
        <v>3</v>
      </c>
      <c r="I1518" s="9">
        <f t="shared" si="214"/>
        <v>11</v>
      </c>
      <c r="J1518" s="9">
        <f t="shared" si="215"/>
        <v>14</v>
      </c>
      <c r="K1518" s="9">
        <f t="shared" si="209"/>
        <v>-92</v>
      </c>
      <c r="L1518" s="9">
        <f t="shared" si="216"/>
        <v>18</v>
      </c>
    </row>
    <row r="1519" spans="1:12" x14ac:dyDescent="0.3">
      <c r="A1519" s="29" t="s">
        <v>3042</v>
      </c>
      <c r="B1519" s="5" t="s">
        <v>3043</v>
      </c>
      <c r="C1519" s="9">
        <v>716.09</v>
      </c>
      <c r="D1519" s="8">
        <f t="shared" si="208"/>
        <v>1.2008849833682375E-6</v>
      </c>
      <c r="E1519" s="32">
        <f t="shared" si="210"/>
        <v>4860</v>
      </c>
      <c r="F1519" s="10">
        <f t="shared" si="211"/>
        <v>9183</v>
      </c>
      <c r="G1519" s="10">
        <f t="shared" si="212"/>
        <v>1211</v>
      </c>
      <c r="H1519" s="9">
        <f t="shared" si="213"/>
        <v>53</v>
      </c>
      <c r="I1519" s="9">
        <f t="shared" si="214"/>
        <v>214</v>
      </c>
      <c r="J1519" s="9">
        <f t="shared" si="215"/>
        <v>267</v>
      </c>
      <c r="K1519" s="9">
        <f t="shared" si="209"/>
        <v>-1853</v>
      </c>
      <c r="L1519" s="9">
        <f t="shared" si="216"/>
        <v>364</v>
      </c>
    </row>
    <row r="1520" spans="1:12" x14ac:dyDescent="0.3">
      <c r="A1520" s="29" t="s">
        <v>3044</v>
      </c>
      <c r="B1520" s="5" t="s">
        <v>3045</v>
      </c>
      <c r="C1520" s="9">
        <v>241.08</v>
      </c>
      <c r="D1520" s="8">
        <f t="shared" si="208"/>
        <v>4.0429185129022146E-7</v>
      </c>
      <c r="E1520" s="32">
        <f t="shared" si="210"/>
        <v>1636</v>
      </c>
      <c r="F1520" s="10">
        <f t="shared" si="211"/>
        <v>3092</v>
      </c>
      <c r="G1520" s="10">
        <f t="shared" si="212"/>
        <v>408</v>
      </c>
      <c r="H1520" s="9">
        <f t="shared" si="213"/>
        <v>18</v>
      </c>
      <c r="I1520" s="9">
        <f t="shared" si="214"/>
        <v>72</v>
      </c>
      <c r="J1520" s="9">
        <f t="shared" si="215"/>
        <v>90</v>
      </c>
      <c r="K1520" s="9">
        <f t="shared" si="209"/>
        <v>-624</v>
      </c>
      <c r="L1520" s="9">
        <f t="shared" si="216"/>
        <v>122</v>
      </c>
    </row>
    <row r="1521" spans="1:12" x14ac:dyDescent="0.3">
      <c r="A1521" s="29" t="s">
        <v>3046</v>
      </c>
      <c r="B1521" s="5" t="s">
        <v>3047</v>
      </c>
      <c r="C1521" s="9">
        <v>2745.16</v>
      </c>
      <c r="D1521" s="8">
        <f t="shared" si="208"/>
        <v>4.6036411916702515E-6</v>
      </c>
      <c r="E1521" s="32">
        <f t="shared" si="210"/>
        <v>18631</v>
      </c>
      <c r="F1521" s="10">
        <f t="shared" si="211"/>
        <v>35203</v>
      </c>
      <c r="G1521" s="10">
        <f t="shared" si="212"/>
        <v>4643</v>
      </c>
      <c r="H1521" s="9">
        <f t="shared" si="213"/>
        <v>202</v>
      </c>
      <c r="I1521" s="9">
        <f t="shared" si="214"/>
        <v>822</v>
      </c>
      <c r="J1521" s="9">
        <f t="shared" si="215"/>
        <v>1024</v>
      </c>
      <c r="K1521" s="9">
        <f t="shared" si="209"/>
        <v>-7105</v>
      </c>
      <c r="L1521" s="9">
        <f t="shared" si="216"/>
        <v>1395</v>
      </c>
    </row>
    <row r="1522" spans="1:12" x14ac:dyDescent="0.3">
      <c r="A1522" s="29" t="s">
        <v>3048</v>
      </c>
      <c r="B1522" s="5" t="s">
        <v>3049</v>
      </c>
      <c r="C1522" s="9">
        <v>267.95999999999998</v>
      </c>
      <c r="D1522" s="8">
        <f t="shared" si="208"/>
        <v>4.4936968836787677E-7</v>
      </c>
      <c r="E1522" s="32">
        <f t="shared" si="210"/>
        <v>1819</v>
      </c>
      <c r="F1522" s="10">
        <f t="shared" si="211"/>
        <v>3436</v>
      </c>
      <c r="G1522" s="10">
        <f t="shared" si="212"/>
        <v>453</v>
      </c>
      <c r="H1522" s="9">
        <f t="shared" si="213"/>
        <v>20</v>
      </c>
      <c r="I1522" s="9">
        <f t="shared" si="214"/>
        <v>80</v>
      </c>
      <c r="J1522" s="9">
        <f t="shared" si="215"/>
        <v>100</v>
      </c>
      <c r="K1522" s="9">
        <f t="shared" si="209"/>
        <v>-694</v>
      </c>
      <c r="L1522" s="9">
        <f t="shared" si="216"/>
        <v>136</v>
      </c>
    </row>
    <row r="1523" spans="1:12" x14ac:dyDescent="0.3">
      <c r="A1523" s="29" t="s">
        <v>3050</v>
      </c>
      <c r="B1523" s="5" t="s">
        <v>3051</v>
      </c>
      <c r="C1523" s="9">
        <v>8109.71</v>
      </c>
      <c r="D1523" s="8">
        <f t="shared" si="208"/>
        <v>1.3600006924368765E-5</v>
      </c>
      <c r="E1523" s="32">
        <f t="shared" si="210"/>
        <v>55040</v>
      </c>
      <c r="F1523" s="10">
        <f t="shared" si="211"/>
        <v>103997</v>
      </c>
      <c r="G1523" s="10">
        <f t="shared" si="212"/>
        <v>13716</v>
      </c>
      <c r="H1523" s="9">
        <f t="shared" si="213"/>
        <v>598</v>
      </c>
      <c r="I1523" s="9">
        <f t="shared" si="214"/>
        <v>2429</v>
      </c>
      <c r="J1523" s="9">
        <f t="shared" si="215"/>
        <v>3027</v>
      </c>
      <c r="K1523" s="9">
        <f t="shared" si="209"/>
        <v>-20991</v>
      </c>
      <c r="L1523" s="9">
        <f t="shared" si="216"/>
        <v>4120</v>
      </c>
    </row>
    <row r="1524" spans="1:12" x14ac:dyDescent="0.3">
      <c r="A1524" s="29" t="s">
        <v>3052</v>
      </c>
      <c r="B1524" s="5" t="s">
        <v>3053</v>
      </c>
      <c r="C1524" s="9">
        <v>14328.71</v>
      </c>
      <c r="D1524" s="8">
        <f t="shared" si="208"/>
        <v>2.4029287757178982E-5</v>
      </c>
      <c r="E1524" s="32">
        <f t="shared" si="210"/>
        <v>97249</v>
      </c>
      <c r="F1524" s="10">
        <f t="shared" si="211"/>
        <v>183748</v>
      </c>
      <c r="G1524" s="10">
        <f t="shared" si="212"/>
        <v>24234</v>
      </c>
      <c r="H1524" s="9">
        <f t="shared" si="213"/>
        <v>1057</v>
      </c>
      <c r="I1524" s="9">
        <f t="shared" si="214"/>
        <v>4292</v>
      </c>
      <c r="J1524" s="9">
        <f t="shared" si="215"/>
        <v>5349</v>
      </c>
      <c r="K1524" s="9">
        <f t="shared" si="209"/>
        <v>-37088</v>
      </c>
      <c r="L1524" s="9">
        <f t="shared" si="216"/>
        <v>7279</v>
      </c>
    </row>
    <row r="1525" spans="1:12" x14ac:dyDescent="0.3">
      <c r="A1525" s="29" t="s">
        <v>3054</v>
      </c>
      <c r="B1525" s="5" t="s">
        <v>3055</v>
      </c>
      <c r="C1525" s="9">
        <v>597943.17000000004</v>
      </c>
      <c r="D1525" s="8">
        <f t="shared" si="208"/>
        <v>1.0027524106754754E-3</v>
      </c>
      <c r="E1525" s="32">
        <f t="shared" si="210"/>
        <v>4058224</v>
      </c>
      <c r="F1525" s="10">
        <f t="shared" si="211"/>
        <v>7667901</v>
      </c>
      <c r="G1525" s="10">
        <f t="shared" si="212"/>
        <v>1011283</v>
      </c>
      <c r="H1525" s="9">
        <f t="shared" si="213"/>
        <v>44105</v>
      </c>
      <c r="I1525" s="9">
        <f t="shared" si="214"/>
        <v>179099</v>
      </c>
      <c r="J1525" s="9">
        <f t="shared" si="215"/>
        <v>223204</v>
      </c>
      <c r="K1525" s="9">
        <f t="shared" si="209"/>
        <v>-1547690</v>
      </c>
      <c r="L1525" s="9">
        <f t="shared" si="216"/>
        <v>303748</v>
      </c>
    </row>
    <row r="1526" spans="1:12" x14ac:dyDescent="0.3">
      <c r="A1526" s="29" t="s">
        <v>3056</v>
      </c>
      <c r="B1526" s="5" t="s">
        <v>3057</v>
      </c>
      <c r="C1526" s="9">
        <v>109275.49</v>
      </c>
      <c r="D1526" s="8">
        <f t="shared" si="208"/>
        <v>1.8325531007444036E-4</v>
      </c>
      <c r="E1526" s="32">
        <f t="shared" si="210"/>
        <v>741650</v>
      </c>
      <c r="F1526" s="10">
        <f t="shared" si="211"/>
        <v>1401327</v>
      </c>
      <c r="G1526" s="10">
        <f t="shared" si="212"/>
        <v>184814</v>
      </c>
      <c r="H1526" s="9">
        <f t="shared" si="213"/>
        <v>8060</v>
      </c>
      <c r="I1526" s="9">
        <f t="shared" si="214"/>
        <v>32731</v>
      </c>
      <c r="J1526" s="9">
        <f t="shared" si="215"/>
        <v>40791</v>
      </c>
      <c r="K1526" s="9">
        <f t="shared" si="209"/>
        <v>-282844</v>
      </c>
      <c r="L1526" s="9">
        <f t="shared" si="216"/>
        <v>55511</v>
      </c>
    </row>
    <row r="1527" spans="1:12" x14ac:dyDescent="0.3">
      <c r="A1527" s="29" t="s">
        <v>3058</v>
      </c>
      <c r="B1527" s="5" t="s">
        <v>3059</v>
      </c>
      <c r="C1527" s="9">
        <v>498368.48</v>
      </c>
      <c r="D1527" s="8">
        <f t="shared" si="208"/>
        <v>8.3576537001781026E-4</v>
      </c>
      <c r="E1527" s="32">
        <f t="shared" si="210"/>
        <v>3382414</v>
      </c>
      <c r="F1527" s="10">
        <f t="shared" si="211"/>
        <v>6390976</v>
      </c>
      <c r="G1527" s="10">
        <f t="shared" si="212"/>
        <v>842876</v>
      </c>
      <c r="H1527" s="9">
        <f t="shared" si="213"/>
        <v>36760</v>
      </c>
      <c r="I1527" s="9">
        <f t="shared" si="214"/>
        <v>149274</v>
      </c>
      <c r="J1527" s="9">
        <f t="shared" si="215"/>
        <v>186034</v>
      </c>
      <c r="K1527" s="9">
        <f t="shared" si="209"/>
        <v>-1289955</v>
      </c>
      <c r="L1527" s="9">
        <f t="shared" si="216"/>
        <v>253165</v>
      </c>
    </row>
    <row r="1528" spans="1:12" x14ac:dyDescent="0.3">
      <c r="A1528" s="29" t="s">
        <v>3060</v>
      </c>
      <c r="B1528" s="5" t="s">
        <v>3061</v>
      </c>
      <c r="C1528" s="9">
        <v>136202.04999999999</v>
      </c>
      <c r="D1528" s="8">
        <f t="shared" si="208"/>
        <v>2.284112284056052E-4</v>
      </c>
      <c r="E1528" s="32">
        <f t="shared" si="210"/>
        <v>924400</v>
      </c>
      <c r="F1528" s="10">
        <f t="shared" si="211"/>
        <v>1746627</v>
      </c>
      <c r="G1528" s="10">
        <f t="shared" si="212"/>
        <v>230354</v>
      </c>
      <c r="H1528" s="9">
        <f t="shared" si="213"/>
        <v>10046</v>
      </c>
      <c r="I1528" s="9">
        <f t="shared" si="214"/>
        <v>40796</v>
      </c>
      <c r="J1528" s="9">
        <f t="shared" si="215"/>
        <v>50842</v>
      </c>
      <c r="K1528" s="9">
        <f t="shared" si="209"/>
        <v>-352539</v>
      </c>
      <c r="L1528" s="9">
        <f t="shared" si="216"/>
        <v>69189</v>
      </c>
    </row>
    <row r="1529" spans="1:12" x14ac:dyDescent="0.3">
      <c r="A1529" s="29" t="s">
        <v>3062</v>
      </c>
      <c r="B1529" s="5" t="s">
        <v>3063</v>
      </c>
      <c r="C1529" s="9">
        <v>16687.21</v>
      </c>
      <c r="D1529" s="8">
        <f t="shared" si="208"/>
        <v>2.7984499020112394E-5</v>
      </c>
      <c r="E1529" s="32">
        <f t="shared" si="210"/>
        <v>113256</v>
      </c>
      <c r="F1529" s="10">
        <f t="shared" si="211"/>
        <v>213993</v>
      </c>
      <c r="G1529" s="10">
        <f t="shared" si="212"/>
        <v>28223</v>
      </c>
      <c r="H1529" s="9">
        <f t="shared" si="213"/>
        <v>1231</v>
      </c>
      <c r="I1529" s="9">
        <f t="shared" si="214"/>
        <v>4998</v>
      </c>
      <c r="J1529" s="9">
        <f t="shared" si="215"/>
        <v>6229</v>
      </c>
      <c r="K1529" s="9">
        <f t="shared" si="209"/>
        <v>-43192</v>
      </c>
      <c r="L1529" s="9">
        <f t="shared" si="216"/>
        <v>8477</v>
      </c>
    </row>
    <row r="1530" spans="1:12" x14ac:dyDescent="0.3">
      <c r="A1530" s="29" t="s">
        <v>3064</v>
      </c>
      <c r="B1530" s="5" t="s">
        <v>3065</v>
      </c>
      <c r="C1530" s="9">
        <v>260665.44</v>
      </c>
      <c r="D1530" s="8">
        <f t="shared" si="208"/>
        <v>4.3713669033092808E-4</v>
      </c>
      <c r="E1530" s="32">
        <f t="shared" si="210"/>
        <v>1769129</v>
      </c>
      <c r="F1530" s="10">
        <f t="shared" si="211"/>
        <v>3342720</v>
      </c>
      <c r="G1530" s="10">
        <f t="shared" si="212"/>
        <v>440856</v>
      </c>
      <c r="H1530" s="9">
        <f t="shared" si="213"/>
        <v>19227</v>
      </c>
      <c r="I1530" s="9">
        <f t="shared" si="214"/>
        <v>78076</v>
      </c>
      <c r="J1530" s="9">
        <f t="shared" si="215"/>
        <v>97303</v>
      </c>
      <c r="K1530" s="9">
        <f t="shared" si="209"/>
        <v>-674695</v>
      </c>
      <c r="L1530" s="9">
        <f t="shared" si="216"/>
        <v>132415</v>
      </c>
    </row>
    <row r="1531" spans="1:12" x14ac:dyDescent="0.3">
      <c r="A1531" s="29" t="s">
        <v>3066</v>
      </c>
      <c r="B1531" s="5" t="s">
        <v>3067</v>
      </c>
      <c r="C1531" s="9">
        <v>6212.88</v>
      </c>
      <c r="D1531" s="8">
        <f t="shared" si="208"/>
        <v>1.0419017575261287E-5</v>
      </c>
      <c r="E1531" s="32">
        <f t="shared" si="210"/>
        <v>42167</v>
      </c>
      <c r="F1531" s="10">
        <f t="shared" si="211"/>
        <v>79673</v>
      </c>
      <c r="G1531" s="10">
        <f t="shared" si="212"/>
        <v>10508</v>
      </c>
      <c r="H1531" s="9">
        <f t="shared" si="213"/>
        <v>458</v>
      </c>
      <c r="I1531" s="9">
        <f t="shared" si="214"/>
        <v>1861</v>
      </c>
      <c r="J1531" s="9">
        <f t="shared" si="215"/>
        <v>2319</v>
      </c>
      <c r="K1531" s="9">
        <f t="shared" si="209"/>
        <v>-16081</v>
      </c>
      <c r="L1531" s="9">
        <f t="shared" si="216"/>
        <v>3156</v>
      </c>
    </row>
    <row r="1532" spans="1:12" x14ac:dyDescent="0.3">
      <c r="A1532" s="29" t="s">
        <v>3068</v>
      </c>
      <c r="B1532" s="5" t="s">
        <v>3069</v>
      </c>
      <c r="C1532" s="9">
        <v>738820.84</v>
      </c>
      <c r="D1532" s="8">
        <f t="shared" si="208"/>
        <v>1.2390046672282914E-3</v>
      </c>
      <c r="E1532" s="32">
        <f t="shared" si="210"/>
        <v>5014358</v>
      </c>
      <c r="F1532" s="10">
        <f t="shared" si="211"/>
        <v>9474488</v>
      </c>
      <c r="G1532" s="10">
        <f t="shared" si="212"/>
        <v>1249546</v>
      </c>
      <c r="H1532" s="9">
        <f t="shared" si="213"/>
        <v>54496</v>
      </c>
      <c r="I1532" s="9">
        <f t="shared" si="214"/>
        <v>221295</v>
      </c>
      <c r="J1532" s="9">
        <f t="shared" si="215"/>
        <v>275791</v>
      </c>
      <c r="K1532" s="9">
        <f t="shared" si="209"/>
        <v>-1912332</v>
      </c>
      <c r="L1532" s="9">
        <f t="shared" si="216"/>
        <v>375312</v>
      </c>
    </row>
    <row r="1533" spans="1:12" x14ac:dyDescent="0.3">
      <c r="A1533" s="29" t="s">
        <v>3070</v>
      </c>
      <c r="B1533" s="5" t="s">
        <v>3071</v>
      </c>
      <c r="C1533" s="9">
        <v>379.08</v>
      </c>
      <c r="D1533" s="8">
        <f t="shared" si="208"/>
        <v>6.3571824700139848E-7</v>
      </c>
      <c r="E1533" s="32">
        <f t="shared" si="210"/>
        <v>2573</v>
      </c>
      <c r="F1533" s="10">
        <f t="shared" si="211"/>
        <v>4861</v>
      </c>
      <c r="G1533" s="10">
        <f t="shared" si="212"/>
        <v>641</v>
      </c>
      <c r="H1533" s="9">
        <f t="shared" si="213"/>
        <v>28</v>
      </c>
      <c r="I1533" s="9">
        <f t="shared" si="214"/>
        <v>114</v>
      </c>
      <c r="J1533" s="9">
        <f t="shared" si="215"/>
        <v>142</v>
      </c>
      <c r="K1533" s="9">
        <f t="shared" si="209"/>
        <v>-981</v>
      </c>
      <c r="L1533" s="9">
        <f t="shared" si="216"/>
        <v>193</v>
      </c>
    </row>
    <row r="1534" spans="1:12" x14ac:dyDescent="0.3">
      <c r="A1534" s="29" t="s">
        <v>3072</v>
      </c>
      <c r="B1534" s="5" t="s">
        <v>3073</v>
      </c>
      <c r="C1534" s="9">
        <v>60838.09</v>
      </c>
      <c r="D1534" s="8">
        <f t="shared" si="208"/>
        <v>1.020256513815377E-4</v>
      </c>
      <c r="E1534" s="32">
        <f t="shared" si="210"/>
        <v>412907</v>
      </c>
      <c r="F1534" s="10">
        <f t="shared" si="211"/>
        <v>780175</v>
      </c>
      <c r="G1534" s="10">
        <f t="shared" si="212"/>
        <v>102894</v>
      </c>
      <c r="H1534" s="9">
        <f t="shared" si="213"/>
        <v>4487</v>
      </c>
      <c r="I1534" s="9">
        <f t="shared" si="214"/>
        <v>18222</v>
      </c>
      <c r="J1534" s="9">
        <f t="shared" si="215"/>
        <v>22709</v>
      </c>
      <c r="K1534" s="9">
        <f t="shared" si="209"/>
        <v>-157471</v>
      </c>
      <c r="L1534" s="9">
        <f t="shared" si="216"/>
        <v>30905</v>
      </c>
    </row>
    <row r="1535" spans="1:12" x14ac:dyDescent="0.3">
      <c r="A1535" s="29" t="s">
        <v>3074</v>
      </c>
      <c r="B1535" s="5" t="s">
        <v>3075</v>
      </c>
      <c r="C1535" s="9">
        <v>14750.01</v>
      </c>
      <c r="D1535" s="8">
        <f t="shared" si="208"/>
        <v>2.4735809065245063E-5</v>
      </c>
      <c r="E1535" s="32">
        <f t="shared" si="210"/>
        <v>100108</v>
      </c>
      <c r="F1535" s="10">
        <f t="shared" si="211"/>
        <v>189151</v>
      </c>
      <c r="G1535" s="10">
        <f t="shared" si="212"/>
        <v>24946</v>
      </c>
      <c r="H1535" s="9">
        <f t="shared" si="213"/>
        <v>1088</v>
      </c>
      <c r="I1535" s="9">
        <f t="shared" si="214"/>
        <v>4418</v>
      </c>
      <c r="J1535" s="9">
        <f t="shared" si="215"/>
        <v>5506</v>
      </c>
      <c r="K1535" s="9">
        <f t="shared" si="209"/>
        <v>-38178</v>
      </c>
      <c r="L1535" s="9">
        <f t="shared" si="216"/>
        <v>7493</v>
      </c>
    </row>
    <row r="1536" spans="1:12" x14ac:dyDescent="0.3">
      <c r="A1536" s="29" t="s">
        <v>3076</v>
      </c>
      <c r="B1536" s="5" t="s">
        <v>3077</v>
      </c>
      <c r="C1536" s="9">
        <v>27069.41</v>
      </c>
      <c r="D1536" s="8">
        <f t="shared" si="208"/>
        <v>4.5395478190783284E-5</v>
      </c>
      <c r="E1536" s="32">
        <f t="shared" si="210"/>
        <v>183719</v>
      </c>
      <c r="F1536" s="10">
        <f t="shared" si="211"/>
        <v>347133</v>
      </c>
      <c r="G1536" s="10">
        <f t="shared" si="212"/>
        <v>45782</v>
      </c>
      <c r="H1536" s="9">
        <f t="shared" si="213"/>
        <v>1997</v>
      </c>
      <c r="I1536" s="9">
        <f t="shared" si="214"/>
        <v>8108</v>
      </c>
      <c r="J1536" s="9">
        <f t="shared" si="215"/>
        <v>10105</v>
      </c>
      <c r="K1536" s="9">
        <f t="shared" si="209"/>
        <v>-70065</v>
      </c>
      <c r="L1536" s="9">
        <f t="shared" si="216"/>
        <v>13751</v>
      </c>
    </row>
    <row r="1537" spans="1:12" x14ac:dyDescent="0.3">
      <c r="A1537" s="29" t="s">
        <v>3078</v>
      </c>
      <c r="B1537" s="5" t="s">
        <v>3079</v>
      </c>
      <c r="C1537" s="9">
        <v>12102.71</v>
      </c>
      <c r="D1537" s="8">
        <f t="shared" si="208"/>
        <v>2.0296279374185647E-5</v>
      </c>
      <c r="E1537" s="32">
        <f t="shared" si="210"/>
        <v>82141</v>
      </c>
      <c r="F1537" s="10">
        <f t="shared" si="211"/>
        <v>155203</v>
      </c>
      <c r="G1537" s="10">
        <f t="shared" si="212"/>
        <v>20469</v>
      </c>
      <c r="H1537" s="9">
        <f t="shared" si="213"/>
        <v>893</v>
      </c>
      <c r="I1537" s="9">
        <f t="shared" si="214"/>
        <v>3625</v>
      </c>
      <c r="J1537" s="9">
        <f t="shared" si="215"/>
        <v>4518</v>
      </c>
      <c r="K1537" s="9">
        <f t="shared" si="209"/>
        <v>-31326</v>
      </c>
      <c r="L1537" s="9">
        <f t="shared" si="216"/>
        <v>6148</v>
      </c>
    </row>
    <row r="1538" spans="1:12" x14ac:dyDescent="0.3">
      <c r="A1538" s="29" t="s">
        <v>3080</v>
      </c>
      <c r="B1538" s="5" t="s">
        <v>3081</v>
      </c>
      <c r="C1538" s="9">
        <v>741.39</v>
      </c>
      <c r="D1538" s="8">
        <f t="shared" si="208"/>
        <v>1.2433131559152866E-6</v>
      </c>
      <c r="E1538" s="32">
        <f t="shared" si="210"/>
        <v>5032</v>
      </c>
      <c r="F1538" s="10">
        <f t="shared" si="211"/>
        <v>9507</v>
      </c>
      <c r="G1538" s="10">
        <f t="shared" si="212"/>
        <v>1254</v>
      </c>
      <c r="H1538" s="9">
        <f t="shared" si="213"/>
        <v>55</v>
      </c>
      <c r="I1538" s="9">
        <f t="shared" si="214"/>
        <v>222</v>
      </c>
      <c r="J1538" s="9">
        <f t="shared" si="215"/>
        <v>277</v>
      </c>
      <c r="K1538" s="9">
        <f t="shared" si="209"/>
        <v>-1919</v>
      </c>
      <c r="L1538" s="9">
        <f t="shared" si="216"/>
        <v>377</v>
      </c>
    </row>
    <row r="1539" spans="1:12" x14ac:dyDescent="0.3">
      <c r="A1539" s="29" t="s">
        <v>3082</v>
      </c>
      <c r="B1539" s="5" t="s">
        <v>3083</v>
      </c>
      <c r="C1539" s="9">
        <v>375.12</v>
      </c>
      <c r="D1539" s="8">
        <f t="shared" si="208"/>
        <v>6.2907731564620823E-7</v>
      </c>
      <c r="E1539" s="32">
        <f t="shared" si="210"/>
        <v>2546</v>
      </c>
      <c r="F1539" s="10">
        <f t="shared" si="211"/>
        <v>4810</v>
      </c>
      <c r="G1539" s="10">
        <f t="shared" si="212"/>
        <v>634</v>
      </c>
      <c r="H1539" s="9">
        <f t="shared" si="213"/>
        <v>28</v>
      </c>
      <c r="I1539" s="9">
        <f t="shared" si="214"/>
        <v>112</v>
      </c>
      <c r="J1539" s="9">
        <f t="shared" si="215"/>
        <v>140</v>
      </c>
      <c r="K1539" s="9">
        <f t="shared" si="209"/>
        <v>-971</v>
      </c>
      <c r="L1539" s="9">
        <f t="shared" si="216"/>
        <v>191</v>
      </c>
    </row>
    <row r="1540" spans="1:12" x14ac:dyDescent="0.3">
      <c r="A1540" s="29" t="s">
        <v>3084</v>
      </c>
      <c r="B1540" s="5" t="s">
        <v>3085</v>
      </c>
      <c r="C1540" s="9">
        <v>6966.44</v>
      </c>
      <c r="D1540" s="8">
        <f t="shared" si="208"/>
        <v>1.168273985607371E-5</v>
      </c>
      <c r="E1540" s="32">
        <f t="shared" si="210"/>
        <v>47281</v>
      </c>
      <c r="F1540" s="10">
        <f t="shared" si="211"/>
        <v>89336</v>
      </c>
      <c r="G1540" s="10">
        <f t="shared" si="212"/>
        <v>11782</v>
      </c>
      <c r="H1540" s="9">
        <f t="shared" si="213"/>
        <v>514</v>
      </c>
      <c r="I1540" s="9">
        <f t="shared" si="214"/>
        <v>2087</v>
      </c>
      <c r="J1540" s="9">
        <f t="shared" si="215"/>
        <v>2601</v>
      </c>
      <c r="K1540" s="9">
        <f t="shared" si="209"/>
        <v>-18032</v>
      </c>
      <c r="L1540" s="9">
        <f t="shared" si="216"/>
        <v>3539</v>
      </c>
    </row>
    <row r="1541" spans="1:12" x14ac:dyDescent="0.3">
      <c r="A1541" s="29" t="s">
        <v>3086</v>
      </c>
      <c r="B1541" s="5" t="s">
        <v>3087</v>
      </c>
      <c r="C1541" s="9">
        <v>80.38</v>
      </c>
      <c r="D1541" s="8">
        <f t="shared" si="208"/>
        <v>1.3479749048742325E-7</v>
      </c>
      <c r="E1541" s="32">
        <f t="shared" si="210"/>
        <v>546</v>
      </c>
      <c r="F1541" s="10">
        <f t="shared" si="211"/>
        <v>1031</v>
      </c>
      <c r="G1541" s="10">
        <f t="shared" si="212"/>
        <v>136</v>
      </c>
      <c r="H1541" s="9">
        <f t="shared" si="213"/>
        <v>6</v>
      </c>
      <c r="I1541" s="9">
        <f t="shared" si="214"/>
        <v>24</v>
      </c>
      <c r="J1541" s="9">
        <f t="shared" si="215"/>
        <v>30</v>
      </c>
      <c r="K1541" s="9">
        <f t="shared" si="209"/>
        <v>-208</v>
      </c>
      <c r="L1541" s="9">
        <f t="shared" si="216"/>
        <v>41</v>
      </c>
    </row>
    <row r="1542" spans="1:12" x14ac:dyDescent="0.3">
      <c r="A1542" s="29" t="s">
        <v>3088</v>
      </c>
      <c r="B1542" s="5" t="s">
        <v>3089</v>
      </c>
      <c r="C1542" s="9">
        <v>206.13</v>
      </c>
      <c r="D1542" s="8">
        <f t="shared" si="208"/>
        <v>3.4568060107206463E-7</v>
      </c>
      <c r="E1542" s="32">
        <f t="shared" si="210"/>
        <v>1399</v>
      </c>
      <c r="F1542" s="10">
        <f t="shared" si="211"/>
        <v>2643</v>
      </c>
      <c r="G1542" s="10">
        <f t="shared" si="212"/>
        <v>349</v>
      </c>
      <c r="H1542" s="9">
        <f t="shared" si="213"/>
        <v>15</v>
      </c>
      <c r="I1542" s="9">
        <f t="shared" si="214"/>
        <v>62</v>
      </c>
      <c r="J1542" s="9">
        <f t="shared" si="215"/>
        <v>77</v>
      </c>
      <c r="K1542" s="9">
        <f t="shared" si="209"/>
        <v>-534</v>
      </c>
      <c r="L1542" s="9">
        <f t="shared" si="216"/>
        <v>105</v>
      </c>
    </row>
    <row r="1543" spans="1:12" x14ac:dyDescent="0.3">
      <c r="A1543" s="29" t="s">
        <v>3090</v>
      </c>
      <c r="B1543" s="5" t="s">
        <v>3091</v>
      </c>
      <c r="C1543" s="9">
        <v>2232.48</v>
      </c>
      <c r="D1543" s="8">
        <f t="shared" si="208"/>
        <v>3.7438753615745545E-6</v>
      </c>
      <c r="E1543" s="32">
        <f t="shared" si="210"/>
        <v>15152</v>
      </c>
      <c r="F1543" s="10">
        <f t="shared" si="211"/>
        <v>28629</v>
      </c>
      <c r="G1543" s="10">
        <f t="shared" si="212"/>
        <v>3776</v>
      </c>
      <c r="H1543" s="9">
        <f t="shared" si="213"/>
        <v>165</v>
      </c>
      <c r="I1543" s="9">
        <f t="shared" si="214"/>
        <v>669</v>
      </c>
      <c r="J1543" s="9">
        <f t="shared" si="215"/>
        <v>834</v>
      </c>
      <c r="K1543" s="9">
        <f t="shared" si="209"/>
        <v>-5778</v>
      </c>
      <c r="L1543" s="9">
        <f t="shared" si="216"/>
        <v>1134</v>
      </c>
    </row>
    <row r="1544" spans="1:12" x14ac:dyDescent="0.3">
      <c r="A1544" s="29" t="s">
        <v>3092</v>
      </c>
      <c r="B1544" s="5" t="s">
        <v>3093</v>
      </c>
      <c r="C1544" s="9">
        <v>116484.67</v>
      </c>
      <c r="D1544" s="8">
        <f t="shared" ref="D1544:D1607" si="217">+C1544/$C$2134</f>
        <v>1.953451256065643E-4</v>
      </c>
      <c r="E1544" s="32">
        <f t="shared" si="210"/>
        <v>790578</v>
      </c>
      <c r="F1544" s="10">
        <f t="shared" si="211"/>
        <v>1493776</v>
      </c>
      <c r="G1544" s="10">
        <f t="shared" si="212"/>
        <v>197007</v>
      </c>
      <c r="H1544" s="9">
        <f t="shared" si="213"/>
        <v>8592</v>
      </c>
      <c r="I1544" s="9">
        <f t="shared" si="214"/>
        <v>34890</v>
      </c>
      <c r="J1544" s="9">
        <f t="shared" si="215"/>
        <v>43482</v>
      </c>
      <c r="K1544" s="9">
        <f t="shared" ref="K1544:K1607" si="218">ROUND(D1544*$K$7,0)</f>
        <v>-301504</v>
      </c>
      <c r="L1544" s="9">
        <f t="shared" si="216"/>
        <v>59173</v>
      </c>
    </row>
    <row r="1545" spans="1:12" x14ac:dyDescent="0.3">
      <c r="A1545" s="29" t="s">
        <v>3094</v>
      </c>
      <c r="B1545" s="5" t="s">
        <v>3095</v>
      </c>
      <c r="C1545" s="9">
        <v>181024.12</v>
      </c>
      <c r="D1545" s="8">
        <f t="shared" si="217"/>
        <v>3.0357796832164923E-4</v>
      </c>
      <c r="E1545" s="32">
        <f t="shared" ref="E1545:E1608" si="219">ROUND(D1545*$E$7,0)</f>
        <v>1228606</v>
      </c>
      <c r="F1545" s="10">
        <f t="shared" ref="F1545:F1608" si="220">+ROUND(D1545*$F$7,0)</f>
        <v>2321416</v>
      </c>
      <c r="G1545" s="10">
        <f t="shared" ref="G1545:G1608" si="221">+ROUND(D1545*$G$7,0)</f>
        <v>306161</v>
      </c>
      <c r="H1545" s="9">
        <f t="shared" ref="H1545:H1608" si="222">ROUND(D1545*$H$7,0)</f>
        <v>13353</v>
      </c>
      <c r="I1545" s="9">
        <f t="shared" ref="I1545:I1608" si="223">ROUND(D1545*$I$7,0)</f>
        <v>54221</v>
      </c>
      <c r="J1545" s="9">
        <f t="shared" ref="J1545:J1608" si="224">ROUND(SUM(H1545:I1545),0)</f>
        <v>67574</v>
      </c>
      <c r="K1545" s="9">
        <f t="shared" si="218"/>
        <v>-468555</v>
      </c>
      <c r="L1545" s="9">
        <f t="shared" si="216"/>
        <v>91958</v>
      </c>
    </row>
    <row r="1546" spans="1:12" x14ac:dyDescent="0.3">
      <c r="A1546" s="29" t="s">
        <v>3096</v>
      </c>
      <c r="B1546" s="5" t="s">
        <v>3097</v>
      </c>
      <c r="C1546" s="9">
        <v>422679.71</v>
      </c>
      <c r="D1546" s="8">
        <f t="shared" si="217"/>
        <v>7.0883508569235913E-4</v>
      </c>
      <c r="E1546" s="32">
        <f t="shared" si="219"/>
        <v>2868716</v>
      </c>
      <c r="F1546" s="10">
        <f t="shared" si="220"/>
        <v>5420358</v>
      </c>
      <c r="G1546" s="10">
        <f t="shared" si="221"/>
        <v>714866</v>
      </c>
      <c r="H1546" s="9">
        <f t="shared" si="222"/>
        <v>31177</v>
      </c>
      <c r="I1546" s="9">
        <f t="shared" si="223"/>
        <v>126603</v>
      </c>
      <c r="J1546" s="9">
        <f t="shared" si="224"/>
        <v>157780</v>
      </c>
      <c r="K1546" s="9">
        <f t="shared" si="218"/>
        <v>-1094046</v>
      </c>
      <c r="L1546" s="9">
        <f t="shared" si="216"/>
        <v>214716</v>
      </c>
    </row>
    <row r="1547" spans="1:12" x14ac:dyDescent="0.3">
      <c r="A1547" s="29" t="s">
        <v>3098</v>
      </c>
      <c r="B1547" s="5" t="s">
        <v>3099</v>
      </c>
      <c r="C1547" s="9">
        <v>412842.73</v>
      </c>
      <c r="D1547" s="8">
        <f t="shared" si="217"/>
        <v>6.9233844202509147E-4</v>
      </c>
      <c r="E1547" s="32">
        <f t="shared" si="219"/>
        <v>2801953</v>
      </c>
      <c r="F1547" s="10">
        <f t="shared" si="220"/>
        <v>5294211</v>
      </c>
      <c r="G1547" s="10">
        <f t="shared" si="221"/>
        <v>698229</v>
      </c>
      <c r="H1547" s="9">
        <f t="shared" si="222"/>
        <v>30452</v>
      </c>
      <c r="I1547" s="9">
        <f t="shared" si="223"/>
        <v>123657</v>
      </c>
      <c r="J1547" s="9">
        <f t="shared" si="224"/>
        <v>154109</v>
      </c>
      <c r="K1547" s="9">
        <f t="shared" si="218"/>
        <v>-1068584</v>
      </c>
      <c r="L1547" s="9">
        <f t="shared" si="216"/>
        <v>209719</v>
      </c>
    </row>
    <row r="1548" spans="1:12" x14ac:dyDescent="0.3">
      <c r="A1548" s="29" t="s">
        <v>3100</v>
      </c>
      <c r="B1548" s="5" t="s">
        <v>3101</v>
      </c>
      <c r="C1548" s="9">
        <v>1715.88</v>
      </c>
      <c r="D1548" s="8">
        <f t="shared" si="217"/>
        <v>2.8775356802383659E-6</v>
      </c>
      <c r="E1548" s="32">
        <f t="shared" si="219"/>
        <v>11646</v>
      </c>
      <c r="F1548" s="10">
        <f t="shared" si="220"/>
        <v>22004</v>
      </c>
      <c r="G1548" s="10">
        <f t="shared" si="221"/>
        <v>2902</v>
      </c>
      <c r="H1548" s="9">
        <f t="shared" si="222"/>
        <v>127</v>
      </c>
      <c r="I1548" s="9">
        <f t="shared" si="223"/>
        <v>514</v>
      </c>
      <c r="J1548" s="9">
        <f t="shared" si="224"/>
        <v>641</v>
      </c>
      <c r="K1548" s="9">
        <f t="shared" si="218"/>
        <v>-4441</v>
      </c>
      <c r="L1548" s="9">
        <f t="shared" si="216"/>
        <v>872</v>
      </c>
    </row>
    <row r="1549" spans="1:12" x14ac:dyDescent="0.3">
      <c r="A1549" s="29" t="s">
        <v>3102</v>
      </c>
      <c r="B1549" s="5" t="s">
        <v>3103</v>
      </c>
      <c r="C1549" s="9">
        <v>10087.280000000001</v>
      </c>
      <c r="D1549" s="8">
        <f t="shared" si="217"/>
        <v>1.6916397484995956E-5</v>
      </c>
      <c r="E1549" s="32">
        <f t="shared" si="219"/>
        <v>68462</v>
      </c>
      <c r="F1549" s="10">
        <f t="shared" si="220"/>
        <v>129357</v>
      </c>
      <c r="G1549" s="10">
        <f t="shared" si="221"/>
        <v>17060</v>
      </c>
      <c r="H1549" s="9">
        <f t="shared" si="222"/>
        <v>744</v>
      </c>
      <c r="I1549" s="9">
        <f t="shared" si="223"/>
        <v>3021</v>
      </c>
      <c r="J1549" s="9">
        <f t="shared" si="224"/>
        <v>3765</v>
      </c>
      <c r="K1549" s="9">
        <f t="shared" si="218"/>
        <v>-26109</v>
      </c>
      <c r="L1549" s="9">
        <f t="shared" si="216"/>
        <v>5124</v>
      </c>
    </row>
    <row r="1550" spans="1:12" x14ac:dyDescent="0.3">
      <c r="A1550" s="29" t="s">
        <v>3104</v>
      </c>
      <c r="B1550" s="5" t="s">
        <v>3105</v>
      </c>
      <c r="C1550" s="9">
        <v>34802.46</v>
      </c>
      <c r="D1550" s="8">
        <f t="shared" si="217"/>
        <v>5.8363825215089929E-5</v>
      </c>
      <c r="E1550" s="32">
        <f t="shared" si="219"/>
        <v>236203</v>
      </c>
      <c r="F1550" s="10">
        <f t="shared" si="220"/>
        <v>446300</v>
      </c>
      <c r="G1550" s="10">
        <f t="shared" si="221"/>
        <v>58860</v>
      </c>
      <c r="H1550" s="9">
        <f t="shared" si="222"/>
        <v>2567</v>
      </c>
      <c r="I1550" s="9">
        <f t="shared" si="223"/>
        <v>10424</v>
      </c>
      <c r="J1550" s="9">
        <f t="shared" si="224"/>
        <v>12991</v>
      </c>
      <c r="K1550" s="9">
        <f t="shared" si="218"/>
        <v>-90081</v>
      </c>
      <c r="L1550" s="9">
        <f t="shared" si="216"/>
        <v>17679</v>
      </c>
    </row>
    <row r="1551" spans="1:12" x14ac:dyDescent="0.3">
      <c r="A1551" s="29" t="s">
        <v>3106</v>
      </c>
      <c r="B1551" s="5" t="s">
        <v>3107</v>
      </c>
      <c r="C1551" s="9">
        <v>343123.4</v>
      </c>
      <c r="D1551" s="8">
        <f t="shared" si="217"/>
        <v>5.7541892569684411E-4</v>
      </c>
      <c r="E1551" s="32">
        <f t="shared" si="219"/>
        <v>2328769</v>
      </c>
      <c r="F1551" s="10">
        <f t="shared" si="220"/>
        <v>4400144</v>
      </c>
      <c r="G1551" s="10">
        <f t="shared" si="221"/>
        <v>580314</v>
      </c>
      <c r="H1551" s="9">
        <f t="shared" si="222"/>
        <v>25309</v>
      </c>
      <c r="I1551" s="9">
        <f t="shared" si="223"/>
        <v>102774</v>
      </c>
      <c r="J1551" s="9">
        <f t="shared" si="224"/>
        <v>128083</v>
      </c>
      <c r="K1551" s="9">
        <f t="shared" si="218"/>
        <v>-888126</v>
      </c>
      <c r="L1551" s="9">
        <f t="shared" si="216"/>
        <v>174303</v>
      </c>
    </row>
    <row r="1552" spans="1:12" x14ac:dyDescent="0.3">
      <c r="A1552" s="29" t="s">
        <v>3108</v>
      </c>
      <c r="B1552" s="5" t="s">
        <v>3109</v>
      </c>
      <c r="C1552" s="9">
        <v>10712.89</v>
      </c>
      <c r="D1552" s="8">
        <f t="shared" si="217"/>
        <v>1.79655472489153E-5</v>
      </c>
      <c r="E1552" s="32">
        <f t="shared" si="219"/>
        <v>72708</v>
      </c>
      <c r="F1552" s="10">
        <f t="shared" si="220"/>
        <v>137380</v>
      </c>
      <c r="G1552" s="10">
        <f t="shared" si="221"/>
        <v>18118</v>
      </c>
      <c r="H1552" s="9">
        <f t="shared" si="222"/>
        <v>790</v>
      </c>
      <c r="I1552" s="9">
        <f t="shared" si="223"/>
        <v>3209</v>
      </c>
      <c r="J1552" s="9">
        <f t="shared" si="224"/>
        <v>3999</v>
      </c>
      <c r="K1552" s="9">
        <f t="shared" si="218"/>
        <v>-27729</v>
      </c>
      <c r="L1552" s="9">
        <f t="shared" si="216"/>
        <v>5442</v>
      </c>
    </row>
    <row r="1553" spans="1:12" x14ac:dyDescent="0.3">
      <c r="A1553" s="29" t="s">
        <v>3110</v>
      </c>
      <c r="B1553" s="5" t="s">
        <v>3111</v>
      </c>
      <c r="C1553" s="9">
        <v>19614.57</v>
      </c>
      <c r="D1553" s="8">
        <f t="shared" si="217"/>
        <v>3.28936901342361E-5</v>
      </c>
      <c r="E1553" s="32">
        <f t="shared" si="219"/>
        <v>133124</v>
      </c>
      <c r="F1553" s="10">
        <f t="shared" si="220"/>
        <v>251533</v>
      </c>
      <c r="G1553" s="10">
        <f t="shared" si="221"/>
        <v>33174</v>
      </c>
      <c r="H1553" s="9">
        <f t="shared" si="222"/>
        <v>1447</v>
      </c>
      <c r="I1553" s="9">
        <f t="shared" si="223"/>
        <v>5875</v>
      </c>
      <c r="J1553" s="9">
        <f t="shared" si="224"/>
        <v>7322</v>
      </c>
      <c r="K1553" s="9">
        <f t="shared" si="218"/>
        <v>-50769</v>
      </c>
      <c r="L1553" s="9">
        <f t="shared" si="216"/>
        <v>9964</v>
      </c>
    </row>
    <row r="1554" spans="1:12" x14ac:dyDescent="0.3">
      <c r="A1554" s="29" t="s">
        <v>3112</v>
      </c>
      <c r="B1554" s="5" t="s">
        <v>3113</v>
      </c>
      <c r="C1554" s="9">
        <v>337.93</v>
      </c>
      <c r="D1554" s="8">
        <f t="shared" si="217"/>
        <v>5.6670957900491346E-7</v>
      </c>
      <c r="E1554" s="32">
        <f t="shared" si="219"/>
        <v>2294</v>
      </c>
      <c r="F1554" s="10">
        <f t="shared" si="220"/>
        <v>4334</v>
      </c>
      <c r="G1554" s="10">
        <f t="shared" si="221"/>
        <v>572</v>
      </c>
      <c r="H1554" s="9">
        <f t="shared" si="222"/>
        <v>25</v>
      </c>
      <c r="I1554" s="9">
        <f t="shared" si="223"/>
        <v>101</v>
      </c>
      <c r="J1554" s="9">
        <f t="shared" si="224"/>
        <v>126</v>
      </c>
      <c r="K1554" s="9">
        <f t="shared" si="218"/>
        <v>-875</v>
      </c>
      <c r="L1554" s="9">
        <f t="shared" si="216"/>
        <v>172</v>
      </c>
    </row>
    <row r="1555" spans="1:12" x14ac:dyDescent="0.3">
      <c r="A1555" s="29" t="s">
        <v>3114</v>
      </c>
      <c r="B1555" s="5" t="s">
        <v>3115</v>
      </c>
      <c r="C1555" s="9">
        <v>32675.29</v>
      </c>
      <c r="D1555" s="8">
        <f t="shared" si="217"/>
        <v>5.4796555025488888E-5</v>
      </c>
      <c r="E1555" s="32">
        <f t="shared" si="219"/>
        <v>221766</v>
      </c>
      <c r="F1555" s="10">
        <f t="shared" si="220"/>
        <v>419021</v>
      </c>
      <c r="G1555" s="10">
        <f t="shared" si="221"/>
        <v>55263</v>
      </c>
      <c r="H1555" s="9">
        <f t="shared" si="222"/>
        <v>2410</v>
      </c>
      <c r="I1555" s="9">
        <f t="shared" si="223"/>
        <v>9787</v>
      </c>
      <c r="J1555" s="9">
        <f t="shared" si="224"/>
        <v>12197</v>
      </c>
      <c r="K1555" s="9">
        <f t="shared" si="218"/>
        <v>-84575</v>
      </c>
      <c r="L1555" s="9">
        <f t="shared" si="216"/>
        <v>16599</v>
      </c>
    </row>
    <row r="1556" spans="1:12" x14ac:dyDescent="0.3">
      <c r="A1556" s="29" t="s">
        <v>3116</v>
      </c>
      <c r="B1556" s="5" t="s">
        <v>3117</v>
      </c>
      <c r="C1556" s="9">
        <v>54571.24</v>
      </c>
      <c r="D1556" s="8">
        <f t="shared" si="217"/>
        <v>9.1516125961518935E-5</v>
      </c>
      <c r="E1556" s="32">
        <f t="shared" si="219"/>
        <v>370374</v>
      </c>
      <c r="F1556" s="10">
        <f t="shared" si="220"/>
        <v>699810</v>
      </c>
      <c r="G1556" s="10">
        <f t="shared" si="221"/>
        <v>92295</v>
      </c>
      <c r="H1556" s="9">
        <f t="shared" si="222"/>
        <v>4025</v>
      </c>
      <c r="I1556" s="9">
        <f t="shared" si="223"/>
        <v>16345</v>
      </c>
      <c r="J1556" s="9">
        <f t="shared" si="224"/>
        <v>20370</v>
      </c>
      <c r="K1556" s="9">
        <f t="shared" si="218"/>
        <v>-141250</v>
      </c>
      <c r="L1556" s="9">
        <f t="shared" si="216"/>
        <v>27722</v>
      </c>
    </row>
    <row r="1557" spans="1:12" x14ac:dyDescent="0.3">
      <c r="A1557" s="29" t="s">
        <v>3118</v>
      </c>
      <c r="B1557" s="5" t="s">
        <v>3119</v>
      </c>
      <c r="C1557" s="9">
        <v>22021.37</v>
      </c>
      <c r="D1557" s="8">
        <f t="shared" si="217"/>
        <v>3.6929900635668425E-5</v>
      </c>
      <c r="E1557" s="32">
        <f t="shared" si="219"/>
        <v>149458</v>
      </c>
      <c r="F1557" s="10">
        <f t="shared" si="220"/>
        <v>282398</v>
      </c>
      <c r="G1557" s="10">
        <f t="shared" si="221"/>
        <v>37244</v>
      </c>
      <c r="H1557" s="9">
        <f t="shared" si="222"/>
        <v>1624</v>
      </c>
      <c r="I1557" s="9">
        <f t="shared" si="223"/>
        <v>6596</v>
      </c>
      <c r="J1557" s="9">
        <f t="shared" si="224"/>
        <v>8220</v>
      </c>
      <c r="K1557" s="9">
        <f t="shared" si="218"/>
        <v>-56999</v>
      </c>
      <c r="L1557" s="9">
        <f t="shared" si="216"/>
        <v>11187</v>
      </c>
    </row>
    <row r="1558" spans="1:12" x14ac:dyDescent="0.3">
      <c r="A1558" s="29" t="s">
        <v>3120</v>
      </c>
      <c r="B1558" s="5" t="s">
        <v>3121</v>
      </c>
      <c r="C1558" s="9">
        <v>12983.68</v>
      </c>
      <c r="D1558" s="8">
        <f t="shared" si="217"/>
        <v>2.177366859034272E-5</v>
      </c>
      <c r="E1558" s="32">
        <f t="shared" si="219"/>
        <v>88120</v>
      </c>
      <c r="F1558" s="10">
        <f t="shared" si="220"/>
        <v>166500</v>
      </c>
      <c r="G1558" s="10">
        <f t="shared" si="221"/>
        <v>21959</v>
      </c>
      <c r="H1558" s="9">
        <f t="shared" si="222"/>
        <v>958</v>
      </c>
      <c r="I1558" s="9">
        <f t="shared" si="223"/>
        <v>3889</v>
      </c>
      <c r="J1558" s="9">
        <f t="shared" si="224"/>
        <v>4847</v>
      </c>
      <c r="K1558" s="9">
        <f t="shared" si="218"/>
        <v>-33606</v>
      </c>
      <c r="L1558" s="9">
        <f t="shared" si="216"/>
        <v>6596</v>
      </c>
    </row>
    <row r="1559" spans="1:12" x14ac:dyDescent="0.3">
      <c r="A1559" s="29" t="s">
        <v>3122</v>
      </c>
      <c r="B1559" s="5" t="s">
        <v>3123</v>
      </c>
      <c r="C1559" s="9">
        <v>211765.94</v>
      </c>
      <c r="D1559" s="8">
        <f t="shared" si="217"/>
        <v>3.5513208861296649E-4</v>
      </c>
      <c r="E1559" s="32">
        <f t="shared" si="219"/>
        <v>1437250</v>
      </c>
      <c r="F1559" s="10">
        <f t="shared" si="220"/>
        <v>2715643</v>
      </c>
      <c r="G1559" s="10">
        <f t="shared" si="221"/>
        <v>358153</v>
      </c>
      <c r="H1559" s="9">
        <f t="shared" si="222"/>
        <v>15620</v>
      </c>
      <c r="I1559" s="9">
        <f t="shared" si="223"/>
        <v>63429</v>
      </c>
      <c r="J1559" s="9">
        <f t="shared" si="224"/>
        <v>79049</v>
      </c>
      <c r="K1559" s="9">
        <f t="shared" si="218"/>
        <v>-548126</v>
      </c>
      <c r="L1559" s="9">
        <f t="shared" si="216"/>
        <v>107575</v>
      </c>
    </row>
    <row r="1560" spans="1:12" x14ac:dyDescent="0.3">
      <c r="A1560" s="29" t="s">
        <v>3124</v>
      </c>
      <c r="B1560" s="5" t="s">
        <v>3125</v>
      </c>
      <c r="C1560" s="9">
        <v>6666.39</v>
      </c>
      <c r="D1560" s="8">
        <f t="shared" si="217"/>
        <v>1.117955514568865E-5</v>
      </c>
      <c r="E1560" s="32">
        <f t="shared" si="219"/>
        <v>45245</v>
      </c>
      <c r="F1560" s="10">
        <f t="shared" si="220"/>
        <v>85488</v>
      </c>
      <c r="G1560" s="10">
        <f t="shared" si="221"/>
        <v>11275</v>
      </c>
      <c r="H1560" s="9">
        <f t="shared" si="222"/>
        <v>492</v>
      </c>
      <c r="I1560" s="9">
        <f t="shared" si="223"/>
        <v>1997</v>
      </c>
      <c r="J1560" s="9">
        <f t="shared" si="224"/>
        <v>2489</v>
      </c>
      <c r="K1560" s="9">
        <f t="shared" si="218"/>
        <v>-17255</v>
      </c>
      <c r="L1560" s="9">
        <f t="shared" si="216"/>
        <v>3386</v>
      </c>
    </row>
    <row r="1561" spans="1:12" x14ac:dyDescent="0.3">
      <c r="A1561" s="29" t="s">
        <v>3126</v>
      </c>
      <c r="B1561" s="5" t="s">
        <v>3127</v>
      </c>
      <c r="C1561" s="9">
        <v>2397.34</v>
      </c>
      <c r="D1561" s="8">
        <f t="shared" si="217"/>
        <v>4.0203460543060379E-6</v>
      </c>
      <c r="E1561" s="32">
        <f t="shared" si="219"/>
        <v>16271</v>
      </c>
      <c r="F1561" s="10">
        <f t="shared" si="220"/>
        <v>30743</v>
      </c>
      <c r="G1561" s="10">
        <f t="shared" si="221"/>
        <v>4055</v>
      </c>
      <c r="H1561" s="9">
        <f t="shared" si="222"/>
        <v>177</v>
      </c>
      <c r="I1561" s="9">
        <f t="shared" si="223"/>
        <v>718</v>
      </c>
      <c r="J1561" s="9">
        <f t="shared" si="224"/>
        <v>895</v>
      </c>
      <c r="K1561" s="9">
        <f t="shared" si="218"/>
        <v>-6205</v>
      </c>
      <c r="L1561" s="9">
        <f t="shared" si="216"/>
        <v>1218</v>
      </c>
    </row>
    <row r="1562" spans="1:12" x14ac:dyDescent="0.3">
      <c r="A1562" s="29" t="s">
        <v>3128</v>
      </c>
      <c r="B1562" s="5" t="s">
        <v>3129</v>
      </c>
      <c r="C1562" s="9">
        <v>120475.72</v>
      </c>
      <c r="D1562" s="8">
        <f t="shared" si="217"/>
        <v>2.020381279007896E-4</v>
      </c>
      <c r="E1562" s="32">
        <f t="shared" si="219"/>
        <v>817666</v>
      </c>
      <c r="F1562" s="10">
        <f t="shared" si="220"/>
        <v>1544956</v>
      </c>
      <c r="G1562" s="10">
        <f t="shared" si="221"/>
        <v>203757</v>
      </c>
      <c r="H1562" s="9">
        <f t="shared" si="222"/>
        <v>8886</v>
      </c>
      <c r="I1562" s="9">
        <f t="shared" si="223"/>
        <v>36085</v>
      </c>
      <c r="J1562" s="9">
        <f t="shared" si="224"/>
        <v>44971</v>
      </c>
      <c r="K1562" s="9">
        <f t="shared" si="218"/>
        <v>-311834</v>
      </c>
      <c r="L1562" s="9">
        <f t="shared" si="216"/>
        <v>61200</v>
      </c>
    </row>
    <row r="1563" spans="1:12" x14ac:dyDescent="0.3">
      <c r="A1563" s="29" t="s">
        <v>3130</v>
      </c>
      <c r="B1563" s="5" t="s">
        <v>3131</v>
      </c>
      <c r="C1563" s="9">
        <v>160.74</v>
      </c>
      <c r="D1563" s="8">
        <f t="shared" si="217"/>
        <v>2.6956144091749711E-7</v>
      </c>
      <c r="E1563" s="32">
        <f t="shared" si="219"/>
        <v>1091</v>
      </c>
      <c r="F1563" s="10">
        <f t="shared" si="220"/>
        <v>2061</v>
      </c>
      <c r="G1563" s="10">
        <f t="shared" si="221"/>
        <v>272</v>
      </c>
      <c r="H1563" s="9">
        <f t="shared" si="222"/>
        <v>12</v>
      </c>
      <c r="I1563" s="9">
        <f t="shared" si="223"/>
        <v>48</v>
      </c>
      <c r="J1563" s="9">
        <f t="shared" si="224"/>
        <v>60</v>
      </c>
      <c r="K1563" s="9">
        <f t="shared" si="218"/>
        <v>-416</v>
      </c>
      <c r="L1563" s="9">
        <f t="shared" si="216"/>
        <v>82</v>
      </c>
    </row>
    <row r="1564" spans="1:12" x14ac:dyDescent="0.3">
      <c r="A1564" s="29" t="s">
        <v>3132</v>
      </c>
      <c r="B1564" s="5" t="s">
        <v>3133</v>
      </c>
      <c r="C1564" s="9">
        <v>237.88</v>
      </c>
      <c r="D1564" s="8">
        <f t="shared" si="217"/>
        <v>3.9892544211431008E-7</v>
      </c>
      <c r="E1564" s="32">
        <f t="shared" si="219"/>
        <v>1614</v>
      </c>
      <c r="F1564" s="10">
        <f t="shared" si="220"/>
        <v>3051</v>
      </c>
      <c r="G1564" s="10">
        <f t="shared" si="221"/>
        <v>402</v>
      </c>
      <c r="H1564" s="9">
        <f t="shared" si="222"/>
        <v>18</v>
      </c>
      <c r="I1564" s="9">
        <f t="shared" si="223"/>
        <v>71</v>
      </c>
      <c r="J1564" s="9">
        <f t="shared" si="224"/>
        <v>89</v>
      </c>
      <c r="K1564" s="9">
        <f t="shared" si="218"/>
        <v>-616</v>
      </c>
      <c r="L1564" s="9">
        <f t="shared" si="216"/>
        <v>121</v>
      </c>
    </row>
    <row r="1565" spans="1:12" x14ac:dyDescent="0.3">
      <c r="A1565" s="29" t="s">
        <v>3134</v>
      </c>
      <c r="B1565" s="5" t="s">
        <v>3135</v>
      </c>
      <c r="C1565" s="9">
        <v>312.56</v>
      </c>
      <c r="D1565" s="8">
        <f t="shared" si="217"/>
        <v>5.2416401625714132E-7</v>
      </c>
      <c r="E1565" s="32">
        <f t="shared" si="219"/>
        <v>2121</v>
      </c>
      <c r="F1565" s="10">
        <f t="shared" si="220"/>
        <v>4008</v>
      </c>
      <c r="G1565" s="10">
        <f t="shared" si="221"/>
        <v>529</v>
      </c>
      <c r="H1565" s="9">
        <f t="shared" si="222"/>
        <v>23</v>
      </c>
      <c r="I1565" s="9">
        <f t="shared" si="223"/>
        <v>94</v>
      </c>
      <c r="J1565" s="9">
        <f t="shared" si="224"/>
        <v>117</v>
      </c>
      <c r="K1565" s="9">
        <f t="shared" si="218"/>
        <v>-809</v>
      </c>
      <c r="L1565" s="9">
        <f t="shared" si="216"/>
        <v>159</v>
      </c>
    </row>
    <row r="1566" spans="1:12" x14ac:dyDescent="0.3">
      <c r="A1566" s="29" t="s">
        <v>3136</v>
      </c>
      <c r="B1566" s="5" t="s">
        <v>3137</v>
      </c>
      <c r="C1566" s="9">
        <v>1001374.6</v>
      </c>
      <c r="D1566" s="8">
        <f t="shared" si="217"/>
        <v>1.6793080756139249E-3</v>
      </c>
      <c r="E1566" s="32">
        <f t="shared" si="219"/>
        <v>6796303</v>
      </c>
      <c r="F1566" s="10">
        <f t="shared" si="220"/>
        <v>12841424</v>
      </c>
      <c r="G1566" s="10">
        <f t="shared" si="221"/>
        <v>1693595</v>
      </c>
      <c r="H1566" s="9">
        <f t="shared" si="222"/>
        <v>73863</v>
      </c>
      <c r="I1566" s="9">
        <f t="shared" si="223"/>
        <v>299936</v>
      </c>
      <c r="J1566" s="9">
        <f t="shared" si="224"/>
        <v>373799</v>
      </c>
      <c r="K1566" s="9">
        <f t="shared" si="218"/>
        <v>-2591914</v>
      </c>
      <c r="L1566" s="9">
        <f t="shared" si="216"/>
        <v>508686</v>
      </c>
    </row>
    <row r="1567" spans="1:12" x14ac:dyDescent="0.3">
      <c r="A1567" s="29" t="s">
        <v>3138</v>
      </c>
      <c r="B1567" s="5" t="s">
        <v>3139</v>
      </c>
      <c r="C1567" s="9">
        <v>84.84</v>
      </c>
      <c r="D1567" s="8">
        <f t="shared" si="217"/>
        <v>1.4227692327634972E-7</v>
      </c>
      <c r="E1567" s="32">
        <f t="shared" si="219"/>
        <v>576</v>
      </c>
      <c r="F1567" s="10">
        <f t="shared" si="220"/>
        <v>1088</v>
      </c>
      <c r="G1567" s="10">
        <f t="shared" si="221"/>
        <v>143</v>
      </c>
      <c r="H1567" s="9">
        <f t="shared" si="222"/>
        <v>6</v>
      </c>
      <c r="I1567" s="9">
        <f t="shared" si="223"/>
        <v>25</v>
      </c>
      <c r="J1567" s="9">
        <f t="shared" si="224"/>
        <v>31</v>
      </c>
      <c r="K1567" s="9">
        <f t="shared" si="218"/>
        <v>-220</v>
      </c>
      <c r="L1567" s="9">
        <f t="shared" si="216"/>
        <v>43</v>
      </c>
    </row>
    <row r="1568" spans="1:12" x14ac:dyDescent="0.3">
      <c r="A1568" s="29" t="s">
        <v>3140</v>
      </c>
      <c r="B1568" s="5" t="s">
        <v>3141</v>
      </c>
      <c r="C1568" s="9">
        <v>367867.2</v>
      </c>
      <c r="D1568" s="8">
        <f t="shared" si="217"/>
        <v>6.1691434924900513E-4</v>
      </c>
      <c r="E1568" s="32">
        <f t="shared" si="219"/>
        <v>2496705</v>
      </c>
      <c r="F1568" s="10">
        <f t="shared" si="220"/>
        <v>4717454</v>
      </c>
      <c r="G1568" s="10">
        <f t="shared" si="221"/>
        <v>622163</v>
      </c>
      <c r="H1568" s="9">
        <f t="shared" si="222"/>
        <v>27134</v>
      </c>
      <c r="I1568" s="9">
        <f t="shared" si="223"/>
        <v>110185</v>
      </c>
      <c r="J1568" s="9">
        <f t="shared" si="224"/>
        <v>137319</v>
      </c>
      <c r="K1568" s="9">
        <f t="shared" si="218"/>
        <v>-952171</v>
      </c>
      <c r="L1568" s="9">
        <f t="shared" si="216"/>
        <v>186872</v>
      </c>
    </row>
    <row r="1569" spans="1:12" x14ac:dyDescent="0.3">
      <c r="A1569" s="29" t="s">
        <v>3142</v>
      </c>
      <c r="B1569" s="5" t="s">
        <v>3143</v>
      </c>
      <c r="C1569" s="9">
        <v>1167308.3700000001</v>
      </c>
      <c r="D1569" s="8">
        <f t="shared" si="217"/>
        <v>1.9575794837144137E-3</v>
      </c>
      <c r="E1569" s="32">
        <f t="shared" si="219"/>
        <v>7922491</v>
      </c>
      <c r="F1569" s="10">
        <f t="shared" si="220"/>
        <v>14969324</v>
      </c>
      <c r="G1569" s="10">
        <f t="shared" si="221"/>
        <v>1974234</v>
      </c>
      <c r="H1569" s="9">
        <f t="shared" si="222"/>
        <v>86102</v>
      </c>
      <c r="I1569" s="9">
        <f t="shared" si="223"/>
        <v>349637</v>
      </c>
      <c r="J1569" s="9">
        <f t="shared" si="224"/>
        <v>435739</v>
      </c>
      <c r="K1569" s="9">
        <f t="shared" si="218"/>
        <v>-3021410</v>
      </c>
      <c r="L1569" s="9">
        <f t="shared" si="216"/>
        <v>592978</v>
      </c>
    </row>
    <row r="1570" spans="1:12" x14ac:dyDescent="0.3">
      <c r="A1570" s="29" t="s">
        <v>3144</v>
      </c>
      <c r="B1570" s="5" t="s">
        <v>3145</v>
      </c>
      <c r="C1570" s="9">
        <v>305449.71999999997</v>
      </c>
      <c r="D1570" s="8">
        <f t="shared" si="217"/>
        <v>5.122400563086103E-4</v>
      </c>
      <c r="E1570" s="32">
        <f t="shared" si="219"/>
        <v>2073079</v>
      </c>
      <c r="F1570" s="10">
        <f t="shared" si="220"/>
        <v>3917025</v>
      </c>
      <c r="G1570" s="10">
        <f t="shared" si="221"/>
        <v>516598</v>
      </c>
      <c r="H1570" s="9">
        <f t="shared" si="222"/>
        <v>22530</v>
      </c>
      <c r="I1570" s="9">
        <f t="shared" si="223"/>
        <v>91490</v>
      </c>
      <c r="J1570" s="9">
        <f t="shared" si="224"/>
        <v>114020</v>
      </c>
      <c r="K1570" s="9">
        <f t="shared" si="218"/>
        <v>-790613</v>
      </c>
      <c r="L1570" s="9">
        <f t="shared" si="216"/>
        <v>155165</v>
      </c>
    </row>
    <row r="1571" spans="1:12" x14ac:dyDescent="0.3">
      <c r="A1571" s="29" t="s">
        <v>3146</v>
      </c>
      <c r="B1571" s="5" t="s">
        <v>3147</v>
      </c>
      <c r="C1571" s="9">
        <v>263324.55</v>
      </c>
      <c r="D1571" s="8">
        <f t="shared" si="217"/>
        <v>4.4159602542585233E-4</v>
      </c>
      <c r="E1571" s="32">
        <f t="shared" si="219"/>
        <v>1787177</v>
      </c>
      <c r="F1571" s="10">
        <f t="shared" si="220"/>
        <v>3376820</v>
      </c>
      <c r="G1571" s="10">
        <f t="shared" si="221"/>
        <v>445353</v>
      </c>
      <c r="H1571" s="9">
        <f t="shared" si="222"/>
        <v>19423</v>
      </c>
      <c r="I1571" s="9">
        <f t="shared" si="223"/>
        <v>78872</v>
      </c>
      <c r="J1571" s="9">
        <f t="shared" si="224"/>
        <v>98295</v>
      </c>
      <c r="K1571" s="9">
        <f t="shared" si="218"/>
        <v>-681578</v>
      </c>
      <c r="L1571" s="9">
        <f t="shared" ref="L1571:L1625" si="225">ROUND(D1571*$L$7,0)</f>
        <v>133766</v>
      </c>
    </row>
    <row r="1572" spans="1:12" x14ac:dyDescent="0.3">
      <c r="A1572" s="29" t="s">
        <v>3148</v>
      </c>
      <c r="B1572" s="5" t="s">
        <v>3149</v>
      </c>
      <c r="C1572" s="9">
        <v>246927.25</v>
      </c>
      <c r="D1572" s="8">
        <f t="shared" si="217"/>
        <v>4.1409770630704886E-4</v>
      </c>
      <c r="E1572" s="32">
        <f t="shared" si="219"/>
        <v>1675889</v>
      </c>
      <c r="F1572" s="10">
        <f t="shared" si="220"/>
        <v>3166545</v>
      </c>
      <c r="G1572" s="10">
        <f t="shared" si="221"/>
        <v>417621</v>
      </c>
      <c r="H1572" s="9">
        <f t="shared" si="222"/>
        <v>18214</v>
      </c>
      <c r="I1572" s="9">
        <f t="shared" si="223"/>
        <v>73961</v>
      </c>
      <c r="J1572" s="9">
        <f t="shared" si="224"/>
        <v>92175</v>
      </c>
      <c r="K1572" s="9">
        <f t="shared" si="218"/>
        <v>-639136</v>
      </c>
      <c r="L1572" s="9">
        <f t="shared" si="225"/>
        <v>125436</v>
      </c>
    </row>
    <row r="1573" spans="1:12" x14ac:dyDescent="0.3">
      <c r="A1573" s="29" t="s">
        <v>3150</v>
      </c>
      <c r="B1573" s="5" t="s">
        <v>3151</v>
      </c>
      <c r="C1573" s="9">
        <v>15623.8</v>
      </c>
      <c r="D1573" s="8">
        <f t="shared" si="217"/>
        <v>2.6201157400813678E-5</v>
      </c>
      <c r="E1573" s="32">
        <f t="shared" si="219"/>
        <v>106038</v>
      </c>
      <c r="F1573" s="10">
        <f t="shared" si="220"/>
        <v>200356</v>
      </c>
      <c r="G1573" s="10">
        <f t="shared" si="221"/>
        <v>26424</v>
      </c>
      <c r="H1573" s="9">
        <f t="shared" si="222"/>
        <v>1152</v>
      </c>
      <c r="I1573" s="9">
        <f t="shared" si="223"/>
        <v>4680</v>
      </c>
      <c r="J1573" s="9">
        <f t="shared" si="224"/>
        <v>5832</v>
      </c>
      <c r="K1573" s="9">
        <f t="shared" si="218"/>
        <v>-40440</v>
      </c>
      <c r="L1573" s="9">
        <f t="shared" si="225"/>
        <v>7937</v>
      </c>
    </row>
    <row r="1574" spans="1:12" x14ac:dyDescent="0.3">
      <c r="A1574" s="29" t="s">
        <v>3152</v>
      </c>
      <c r="B1574" s="5" t="s">
        <v>3153</v>
      </c>
      <c r="C1574" s="9">
        <v>255775.37</v>
      </c>
      <c r="D1574" s="8">
        <f t="shared" si="217"/>
        <v>4.2893602891878782E-4</v>
      </c>
      <c r="E1574" s="32">
        <f t="shared" si="219"/>
        <v>1735941</v>
      </c>
      <c r="F1574" s="10">
        <f t="shared" si="220"/>
        <v>3280011</v>
      </c>
      <c r="G1574" s="10">
        <f t="shared" si="221"/>
        <v>432585</v>
      </c>
      <c r="H1574" s="9">
        <f t="shared" si="222"/>
        <v>18866</v>
      </c>
      <c r="I1574" s="9">
        <f t="shared" si="223"/>
        <v>76611</v>
      </c>
      <c r="J1574" s="9">
        <f t="shared" si="224"/>
        <v>95477</v>
      </c>
      <c r="K1574" s="9">
        <f t="shared" si="218"/>
        <v>-662038</v>
      </c>
      <c r="L1574" s="9">
        <f t="shared" si="225"/>
        <v>129931</v>
      </c>
    </row>
    <row r="1575" spans="1:12" x14ac:dyDescent="0.3">
      <c r="A1575" s="29" t="s">
        <v>3154</v>
      </c>
      <c r="B1575" s="5" t="s">
        <v>3155</v>
      </c>
      <c r="C1575" s="9">
        <v>5621.03</v>
      </c>
      <c r="D1575" s="8">
        <f t="shared" si="217"/>
        <v>9.426483428147808E-6</v>
      </c>
      <c r="E1575" s="32">
        <f t="shared" si="219"/>
        <v>38150</v>
      </c>
      <c r="F1575" s="10">
        <f t="shared" si="220"/>
        <v>72083</v>
      </c>
      <c r="G1575" s="10">
        <f t="shared" si="221"/>
        <v>9507</v>
      </c>
      <c r="H1575" s="9">
        <f t="shared" si="222"/>
        <v>415</v>
      </c>
      <c r="I1575" s="9">
        <f t="shared" si="223"/>
        <v>1684</v>
      </c>
      <c r="J1575" s="9">
        <f t="shared" si="224"/>
        <v>2099</v>
      </c>
      <c r="K1575" s="9">
        <f t="shared" si="218"/>
        <v>-14549</v>
      </c>
      <c r="L1575" s="9">
        <f t="shared" si="225"/>
        <v>2855</v>
      </c>
    </row>
    <row r="1576" spans="1:12" x14ac:dyDescent="0.3">
      <c r="A1576" s="29" t="s">
        <v>3156</v>
      </c>
      <c r="B1576" s="5" t="s">
        <v>3157</v>
      </c>
      <c r="C1576" s="9">
        <v>344.44</v>
      </c>
      <c r="D1576" s="8">
        <f t="shared" si="217"/>
        <v>5.7762686767215816E-7</v>
      </c>
      <c r="E1576" s="32">
        <f t="shared" si="219"/>
        <v>2338</v>
      </c>
      <c r="F1576" s="10">
        <f t="shared" si="220"/>
        <v>4417</v>
      </c>
      <c r="G1576" s="10">
        <f t="shared" si="221"/>
        <v>583</v>
      </c>
      <c r="H1576" s="9">
        <f t="shared" si="222"/>
        <v>25</v>
      </c>
      <c r="I1576" s="9">
        <f t="shared" si="223"/>
        <v>103</v>
      </c>
      <c r="J1576" s="9">
        <f t="shared" si="224"/>
        <v>128</v>
      </c>
      <c r="K1576" s="9">
        <f t="shared" si="218"/>
        <v>-892</v>
      </c>
      <c r="L1576" s="9">
        <f t="shared" si="225"/>
        <v>175</v>
      </c>
    </row>
    <row r="1577" spans="1:12" x14ac:dyDescent="0.3">
      <c r="A1577" s="29" t="s">
        <v>3158</v>
      </c>
      <c r="B1577" s="5" t="s">
        <v>3159</v>
      </c>
      <c r="C1577" s="9">
        <v>17894.96</v>
      </c>
      <c r="D1577" s="8">
        <f t="shared" si="217"/>
        <v>3.0009899233302062E-5</v>
      </c>
      <c r="E1577" s="32">
        <f t="shared" si="219"/>
        <v>121453</v>
      </c>
      <c r="F1577" s="10">
        <f t="shared" si="220"/>
        <v>229481</v>
      </c>
      <c r="G1577" s="10">
        <f t="shared" si="221"/>
        <v>30265</v>
      </c>
      <c r="H1577" s="9">
        <f t="shared" si="222"/>
        <v>1320</v>
      </c>
      <c r="I1577" s="9">
        <f t="shared" si="223"/>
        <v>5360</v>
      </c>
      <c r="J1577" s="9">
        <f t="shared" si="224"/>
        <v>6680</v>
      </c>
      <c r="K1577" s="9">
        <f t="shared" si="218"/>
        <v>-46319</v>
      </c>
      <c r="L1577" s="9">
        <f t="shared" si="225"/>
        <v>9090</v>
      </c>
    </row>
    <row r="1578" spans="1:12" x14ac:dyDescent="0.3">
      <c r="A1578" s="29" t="s">
        <v>3160</v>
      </c>
      <c r="B1578" s="5" t="s">
        <v>3161</v>
      </c>
      <c r="C1578" s="9">
        <v>59395.839999999997</v>
      </c>
      <c r="D1578" s="8">
        <f t="shared" si="217"/>
        <v>9.9606993995925779E-5</v>
      </c>
      <c r="E1578" s="32">
        <f t="shared" si="219"/>
        <v>403118</v>
      </c>
      <c r="F1578" s="10">
        <f t="shared" si="220"/>
        <v>761680</v>
      </c>
      <c r="G1578" s="10">
        <f t="shared" si="221"/>
        <v>100454</v>
      </c>
      <c r="H1578" s="9">
        <f t="shared" si="222"/>
        <v>4381</v>
      </c>
      <c r="I1578" s="9">
        <f t="shared" si="223"/>
        <v>17791</v>
      </c>
      <c r="J1578" s="9">
        <f t="shared" si="224"/>
        <v>22172</v>
      </c>
      <c r="K1578" s="9">
        <f t="shared" si="218"/>
        <v>-153738</v>
      </c>
      <c r="L1578" s="9">
        <f t="shared" si="225"/>
        <v>30172</v>
      </c>
    </row>
    <row r="1579" spans="1:12" x14ac:dyDescent="0.3">
      <c r="A1579" s="29" t="s">
        <v>3162</v>
      </c>
      <c r="B1579" s="5" t="s">
        <v>3163</v>
      </c>
      <c r="C1579" s="9">
        <v>12154.36</v>
      </c>
      <c r="D1579" s="8">
        <f t="shared" si="217"/>
        <v>2.0382896572290594E-5</v>
      </c>
      <c r="E1579" s="32">
        <f t="shared" si="219"/>
        <v>82491</v>
      </c>
      <c r="F1579" s="10">
        <f t="shared" si="220"/>
        <v>155865</v>
      </c>
      <c r="G1579" s="10">
        <f t="shared" si="221"/>
        <v>20556</v>
      </c>
      <c r="H1579" s="9">
        <f t="shared" si="222"/>
        <v>897</v>
      </c>
      <c r="I1579" s="9">
        <f t="shared" si="223"/>
        <v>3641</v>
      </c>
      <c r="J1579" s="9">
        <f t="shared" si="224"/>
        <v>4538</v>
      </c>
      <c r="K1579" s="9">
        <f t="shared" si="218"/>
        <v>-31460</v>
      </c>
      <c r="L1579" s="9">
        <f t="shared" si="225"/>
        <v>6174</v>
      </c>
    </row>
    <row r="1580" spans="1:12" x14ac:dyDescent="0.3">
      <c r="A1580" s="29" t="s">
        <v>3164</v>
      </c>
      <c r="B1580" s="5" t="s">
        <v>3165</v>
      </c>
      <c r="C1580" s="9">
        <v>12264.13</v>
      </c>
      <c r="D1580" s="8">
        <f t="shared" si="217"/>
        <v>2.0566981177053026E-5</v>
      </c>
      <c r="E1580" s="32">
        <f t="shared" si="219"/>
        <v>83236</v>
      </c>
      <c r="F1580" s="10">
        <f t="shared" si="220"/>
        <v>157273</v>
      </c>
      <c r="G1580" s="10">
        <f t="shared" si="221"/>
        <v>20742</v>
      </c>
      <c r="H1580" s="9">
        <f t="shared" si="222"/>
        <v>905</v>
      </c>
      <c r="I1580" s="9">
        <f t="shared" si="223"/>
        <v>3673</v>
      </c>
      <c r="J1580" s="9">
        <f t="shared" si="224"/>
        <v>4578</v>
      </c>
      <c r="K1580" s="9">
        <f t="shared" si="218"/>
        <v>-31744</v>
      </c>
      <c r="L1580" s="9">
        <f t="shared" si="225"/>
        <v>6230</v>
      </c>
    </row>
    <row r="1581" spans="1:12" x14ac:dyDescent="0.3">
      <c r="A1581" s="29" t="s">
        <v>3166</v>
      </c>
      <c r="B1581" s="5" t="s">
        <v>3167</v>
      </c>
      <c r="C1581" s="9">
        <v>31283.42</v>
      </c>
      <c r="D1581" s="8">
        <f t="shared" si="217"/>
        <v>5.2462385044340216E-5</v>
      </c>
      <c r="E1581" s="32">
        <f t="shared" si="219"/>
        <v>212320</v>
      </c>
      <c r="F1581" s="10">
        <f t="shared" si="220"/>
        <v>401172</v>
      </c>
      <c r="G1581" s="10">
        <f t="shared" si="221"/>
        <v>52909</v>
      </c>
      <c r="H1581" s="9">
        <f t="shared" si="222"/>
        <v>2308</v>
      </c>
      <c r="I1581" s="9">
        <f t="shared" si="223"/>
        <v>9370</v>
      </c>
      <c r="J1581" s="9">
        <f t="shared" si="224"/>
        <v>11678</v>
      </c>
      <c r="K1581" s="9">
        <f t="shared" si="218"/>
        <v>-80973</v>
      </c>
      <c r="L1581" s="9">
        <f t="shared" si="225"/>
        <v>15892</v>
      </c>
    </row>
    <row r="1582" spans="1:12" x14ac:dyDescent="0.3">
      <c r="A1582" s="29" t="s">
        <v>3168</v>
      </c>
      <c r="B1582" s="5" t="s">
        <v>3169</v>
      </c>
      <c r="C1582" s="9">
        <v>2517.09</v>
      </c>
      <c r="D1582" s="8">
        <f t="shared" si="217"/>
        <v>4.221167147685845E-6</v>
      </c>
      <c r="E1582" s="32">
        <f t="shared" si="219"/>
        <v>17083</v>
      </c>
      <c r="F1582" s="10">
        <f t="shared" si="220"/>
        <v>32279</v>
      </c>
      <c r="G1582" s="10">
        <f t="shared" si="221"/>
        <v>4257</v>
      </c>
      <c r="H1582" s="9">
        <f t="shared" si="222"/>
        <v>186</v>
      </c>
      <c r="I1582" s="9">
        <f t="shared" si="223"/>
        <v>754</v>
      </c>
      <c r="J1582" s="9">
        <f t="shared" si="224"/>
        <v>940</v>
      </c>
      <c r="K1582" s="9">
        <f t="shared" si="218"/>
        <v>-6515</v>
      </c>
      <c r="L1582" s="9">
        <f t="shared" si="225"/>
        <v>1279</v>
      </c>
    </row>
    <row r="1583" spans="1:12" x14ac:dyDescent="0.3">
      <c r="A1583" s="29" t="s">
        <v>3170</v>
      </c>
      <c r="B1583" s="5" t="s">
        <v>3171</v>
      </c>
      <c r="C1583" s="9">
        <v>1375.58</v>
      </c>
      <c r="D1583" s="8">
        <f t="shared" si="217"/>
        <v>2.3068516044375426E-6</v>
      </c>
      <c r="E1583" s="32">
        <f t="shared" si="219"/>
        <v>9336</v>
      </c>
      <c r="F1583" s="10">
        <f t="shared" si="220"/>
        <v>17640</v>
      </c>
      <c r="G1583" s="10">
        <f t="shared" si="221"/>
        <v>2326</v>
      </c>
      <c r="H1583" s="9">
        <f t="shared" si="222"/>
        <v>101</v>
      </c>
      <c r="I1583" s="9">
        <f t="shared" si="223"/>
        <v>412</v>
      </c>
      <c r="J1583" s="9">
        <f t="shared" si="224"/>
        <v>513</v>
      </c>
      <c r="K1583" s="9">
        <f t="shared" si="218"/>
        <v>-3560</v>
      </c>
      <c r="L1583" s="9">
        <f t="shared" si="225"/>
        <v>699</v>
      </c>
    </row>
    <row r="1584" spans="1:12" x14ac:dyDescent="0.3">
      <c r="A1584" s="29" t="s">
        <v>3172</v>
      </c>
      <c r="B1584" s="5" t="s">
        <v>3173</v>
      </c>
      <c r="C1584" s="9">
        <v>145.97999999999999</v>
      </c>
      <c r="D1584" s="8">
        <f t="shared" si="217"/>
        <v>2.4480887859360597E-7</v>
      </c>
      <c r="E1584" s="32">
        <f t="shared" si="219"/>
        <v>991</v>
      </c>
      <c r="F1584" s="10">
        <f t="shared" si="220"/>
        <v>1872</v>
      </c>
      <c r="G1584" s="10">
        <f t="shared" si="221"/>
        <v>247</v>
      </c>
      <c r="H1584" s="9">
        <f t="shared" si="222"/>
        <v>11</v>
      </c>
      <c r="I1584" s="9">
        <f t="shared" si="223"/>
        <v>44</v>
      </c>
      <c r="J1584" s="9">
        <f t="shared" si="224"/>
        <v>55</v>
      </c>
      <c r="K1584" s="9">
        <f t="shared" si="218"/>
        <v>-378</v>
      </c>
      <c r="L1584" s="9">
        <f t="shared" si="225"/>
        <v>74</v>
      </c>
    </row>
    <row r="1585" spans="1:12" x14ac:dyDescent="0.3">
      <c r="A1585" s="29" t="s">
        <v>3174</v>
      </c>
      <c r="B1585" s="5" t="s">
        <v>3175</v>
      </c>
      <c r="C1585" s="9">
        <v>858.32</v>
      </c>
      <c r="D1585" s="8">
        <f t="shared" si="217"/>
        <v>1.4394051012088223E-6</v>
      </c>
      <c r="E1585" s="32">
        <f t="shared" si="219"/>
        <v>5825</v>
      </c>
      <c r="F1585" s="10">
        <f t="shared" si="220"/>
        <v>11007</v>
      </c>
      <c r="G1585" s="10">
        <f t="shared" si="221"/>
        <v>1452</v>
      </c>
      <c r="H1585" s="9">
        <f t="shared" si="222"/>
        <v>63</v>
      </c>
      <c r="I1585" s="9">
        <f t="shared" si="223"/>
        <v>257</v>
      </c>
      <c r="J1585" s="9">
        <f t="shared" si="224"/>
        <v>320</v>
      </c>
      <c r="K1585" s="9">
        <f t="shared" si="218"/>
        <v>-2222</v>
      </c>
      <c r="L1585" s="9">
        <f t="shared" si="225"/>
        <v>436</v>
      </c>
    </row>
    <row r="1586" spans="1:12" x14ac:dyDescent="0.3">
      <c r="A1586" s="29" t="s">
        <v>3176</v>
      </c>
      <c r="B1586" s="5" t="s">
        <v>3177</v>
      </c>
      <c r="C1586" s="9">
        <v>291543.46000000002</v>
      </c>
      <c r="D1586" s="8">
        <f t="shared" si="217"/>
        <v>4.8891921841279511E-4</v>
      </c>
      <c r="E1586" s="32">
        <f t="shared" si="219"/>
        <v>1978698</v>
      </c>
      <c r="F1586" s="10">
        <f t="shared" si="220"/>
        <v>3738694</v>
      </c>
      <c r="G1586" s="10">
        <f t="shared" si="221"/>
        <v>493079</v>
      </c>
      <c r="H1586" s="9">
        <f t="shared" si="222"/>
        <v>21505</v>
      </c>
      <c r="I1586" s="9">
        <f t="shared" si="223"/>
        <v>87324</v>
      </c>
      <c r="J1586" s="9">
        <f t="shared" si="224"/>
        <v>108829</v>
      </c>
      <c r="K1586" s="9">
        <f t="shared" si="218"/>
        <v>-754618</v>
      </c>
      <c r="L1586" s="9">
        <f t="shared" si="225"/>
        <v>148101</v>
      </c>
    </row>
    <row r="1587" spans="1:12" x14ac:dyDescent="0.3">
      <c r="A1587" s="29" t="s">
        <v>3178</v>
      </c>
      <c r="B1587" s="5" t="s">
        <v>3179</v>
      </c>
      <c r="C1587" s="9">
        <v>425759.86</v>
      </c>
      <c r="D1587" s="8">
        <f t="shared" si="217"/>
        <v>7.1400050607460389E-4</v>
      </c>
      <c r="E1587" s="32">
        <f t="shared" si="219"/>
        <v>2889621</v>
      </c>
      <c r="F1587" s="10">
        <f t="shared" si="220"/>
        <v>5459858</v>
      </c>
      <c r="G1587" s="10">
        <f t="shared" si="221"/>
        <v>720075</v>
      </c>
      <c r="H1587" s="9">
        <f t="shared" si="222"/>
        <v>31405</v>
      </c>
      <c r="I1587" s="9">
        <f t="shared" si="223"/>
        <v>127525</v>
      </c>
      <c r="J1587" s="9">
        <f t="shared" si="224"/>
        <v>158930</v>
      </c>
      <c r="K1587" s="9">
        <f t="shared" si="218"/>
        <v>-1102018</v>
      </c>
      <c r="L1587" s="9">
        <f t="shared" si="225"/>
        <v>216281</v>
      </c>
    </row>
    <row r="1588" spans="1:12" x14ac:dyDescent="0.3">
      <c r="A1588" s="29" t="s">
        <v>3180</v>
      </c>
      <c r="B1588" s="5" t="s">
        <v>3181</v>
      </c>
      <c r="C1588" s="9">
        <v>197424.53</v>
      </c>
      <c r="D1588" s="8">
        <f t="shared" si="217"/>
        <v>3.3108150291937059E-4</v>
      </c>
      <c r="E1588" s="32">
        <f t="shared" si="219"/>
        <v>1339915</v>
      </c>
      <c r="F1588" s="10">
        <f t="shared" si="220"/>
        <v>2531732</v>
      </c>
      <c r="G1588" s="10">
        <f t="shared" si="221"/>
        <v>333898</v>
      </c>
      <c r="H1588" s="9">
        <f t="shared" si="222"/>
        <v>14562</v>
      </c>
      <c r="I1588" s="9">
        <f t="shared" si="223"/>
        <v>59133</v>
      </c>
      <c r="J1588" s="9">
        <f t="shared" si="224"/>
        <v>73695</v>
      </c>
      <c r="K1588" s="9">
        <f t="shared" si="218"/>
        <v>-511005</v>
      </c>
      <c r="L1588" s="9">
        <f t="shared" si="225"/>
        <v>100289</v>
      </c>
    </row>
    <row r="1589" spans="1:12" x14ac:dyDescent="0.3">
      <c r="A1589" s="29" t="s">
        <v>3182</v>
      </c>
      <c r="B1589" s="5" t="s">
        <v>3183</v>
      </c>
      <c r="C1589" s="9">
        <v>5421.33</v>
      </c>
      <c r="D1589" s="8">
        <f t="shared" si="217"/>
        <v>9.0915859555135903E-6</v>
      </c>
      <c r="E1589" s="32">
        <f t="shared" si="219"/>
        <v>36794</v>
      </c>
      <c r="F1589" s="10">
        <f t="shared" si="220"/>
        <v>69522</v>
      </c>
      <c r="G1589" s="10">
        <f t="shared" si="221"/>
        <v>9169</v>
      </c>
      <c r="H1589" s="9">
        <f t="shared" si="222"/>
        <v>400</v>
      </c>
      <c r="I1589" s="9">
        <f t="shared" si="223"/>
        <v>1624</v>
      </c>
      <c r="J1589" s="9">
        <f t="shared" si="224"/>
        <v>2024</v>
      </c>
      <c r="K1589" s="9">
        <f t="shared" si="218"/>
        <v>-14032</v>
      </c>
      <c r="L1589" s="9">
        <f t="shared" si="225"/>
        <v>2754</v>
      </c>
    </row>
    <row r="1590" spans="1:12" x14ac:dyDescent="0.3">
      <c r="A1590" s="29" t="s">
        <v>3184</v>
      </c>
      <c r="B1590" s="5" t="s">
        <v>3185</v>
      </c>
      <c r="C1590" s="9">
        <v>32619.39</v>
      </c>
      <c r="D1590" s="8">
        <f t="shared" si="217"/>
        <v>5.4702810565197183E-5</v>
      </c>
      <c r="E1590" s="32">
        <f t="shared" si="219"/>
        <v>221387</v>
      </c>
      <c r="F1590" s="10">
        <f t="shared" si="220"/>
        <v>418304</v>
      </c>
      <c r="G1590" s="10">
        <f t="shared" si="221"/>
        <v>55168</v>
      </c>
      <c r="H1590" s="9">
        <f t="shared" si="222"/>
        <v>2406</v>
      </c>
      <c r="I1590" s="9">
        <f t="shared" si="223"/>
        <v>9770</v>
      </c>
      <c r="J1590" s="9">
        <f t="shared" si="224"/>
        <v>12176</v>
      </c>
      <c r="K1590" s="9">
        <f t="shared" si="218"/>
        <v>-84431</v>
      </c>
      <c r="L1590" s="9">
        <f t="shared" si="225"/>
        <v>16570</v>
      </c>
    </row>
    <row r="1591" spans="1:12" x14ac:dyDescent="0.3">
      <c r="A1591" s="29" t="s">
        <v>3186</v>
      </c>
      <c r="B1591" s="5" t="s">
        <v>3187</v>
      </c>
      <c r="C1591" s="9">
        <v>194727.51</v>
      </c>
      <c r="D1591" s="8">
        <f t="shared" si="217"/>
        <v>3.2655859264574049E-4</v>
      </c>
      <c r="E1591" s="32">
        <f t="shared" si="219"/>
        <v>1321610</v>
      </c>
      <c r="F1591" s="10">
        <f t="shared" si="220"/>
        <v>2497146</v>
      </c>
      <c r="G1591" s="10">
        <f t="shared" si="221"/>
        <v>329337</v>
      </c>
      <c r="H1591" s="9">
        <f t="shared" si="222"/>
        <v>14363</v>
      </c>
      <c r="I1591" s="9">
        <f t="shared" si="223"/>
        <v>58326</v>
      </c>
      <c r="J1591" s="9">
        <f t="shared" si="224"/>
        <v>72689</v>
      </c>
      <c r="K1591" s="9">
        <f t="shared" si="218"/>
        <v>-504024</v>
      </c>
      <c r="L1591" s="9">
        <f t="shared" si="225"/>
        <v>98919</v>
      </c>
    </row>
    <row r="1592" spans="1:12" x14ac:dyDescent="0.3">
      <c r="A1592" s="29" t="s">
        <v>3188</v>
      </c>
      <c r="B1592" s="5" t="s">
        <v>3189</v>
      </c>
      <c r="C1592" s="9">
        <v>1649281.32</v>
      </c>
      <c r="D1592" s="8">
        <f t="shared" si="217"/>
        <v>2.765849502908496E-3</v>
      </c>
      <c r="E1592" s="32">
        <f t="shared" si="219"/>
        <v>11193629</v>
      </c>
      <c r="F1592" s="10">
        <f t="shared" si="220"/>
        <v>21150047</v>
      </c>
      <c r="G1592" s="10">
        <f t="shared" si="221"/>
        <v>2789380</v>
      </c>
      <c r="H1592" s="9">
        <f t="shared" si="222"/>
        <v>121653</v>
      </c>
      <c r="I1592" s="9">
        <f t="shared" si="223"/>
        <v>494000</v>
      </c>
      <c r="J1592" s="9">
        <f t="shared" si="224"/>
        <v>615653</v>
      </c>
      <c r="K1592" s="9">
        <f t="shared" si="218"/>
        <v>-4268928</v>
      </c>
      <c r="L1592" s="9">
        <f t="shared" si="225"/>
        <v>837815</v>
      </c>
    </row>
    <row r="1593" spans="1:12" x14ac:dyDescent="0.3">
      <c r="A1593" s="29" t="s">
        <v>3190</v>
      </c>
      <c r="B1593" s="5" t="s">
        <v>3191</v>
      </c>
      <c r="C1593" s="9">
        <v>1709149.72</v>
      </c>
      <c r="D1593" s="8">
        <f t="shared" si="217"/>
        <v>2.8662489813794743E-3</v>
      </c>
      <c r="E1593" s="32">
        <f t="shared" si="219"/>
        <v>11599954</v>
      </c>
      <c r="F1593" s="10">
        <f t="shared" si="220"/>
        <v>21917787</v>
      </c>
      <c r="G1593" s="10">
        <f t="shared" si="221"/>
        <v>2890634</v>
      </c>
      <c r="H1593" s="9">
        <f t="shared" si="222"/>
        <v>126069</v>
      </c>
      <c r="I1593" s="9">
        <f t="shared" si="223"/>
        <v>511932</v>
      </c>
      <c r="J1593" s="9">
        <f t="shared" si="224"/>
        <v>638001</v>
      </c>
      <c r="K1593" s="9">
        <f t="shared" si="218"/>
        <v>-4423889</v>
      </c>
      <c r="L1593" s="9">
        <f t="shared" si="225"/>
        <v>868227</v>
      </c>
    </row>
    <row r="1594" spans="1:12" x14ac:dyDescent="0.3">
      <c r="A1594" s="29" t="s">
        <v>3192</v>
      </c>
      <c r="B1594" s="5" t="s">
        <v>3193</v>
      </c>
      <c r="C1594" s="9">
        <v>553765.16</v>
      </c>
      <c r="D1594" s="8">
        <f t="shared" si="217"/>
        <v>9.286657612262556E-4</v>
      </c>
      <c r="E1594" s="32">
        <f t="shared" si="219"/>
        <v>3758390</v>
      </c>
      <c r="F1594" s="10">
        <f t="shared" si="220"/>
        <v>7101371</v>
      </c>
      <c r="G1594" s="10">
        <f t="shared" si="221"/>
        <v>936566</v>
      </c>
      <c r="H1594" s="9">
        <f t="shared" si="222"/>
        <v>40846</v>
      </c>
      <c r="I1594" s="9">
        <f t="shared" si="223"/>
        <v>165866</v>
      </c>
      <c r="J1594" s="9">
        <f t="shared" si="224"/>
        <v>206712</v>
      </c>
      <c r="K1594" s="9">
        <f t="shared" si="218"/>
        <v>-1433342</v>
      </c>
      <c r="L1594" s="9">
        <f t="shared" si="225"/>
        <v>281306</v>
      </c>
    </row>
    <row r="1595" spans="1:12" x14ac:dyDescent="0.3">
      <c r="A1595" s="29" t="s">
        <v>3194</v>
      </c>
      <c r="B1595" s="5" t="s">
        <v>3195</v>
      </c>
      <c r="C1595" s="9">
        <v>555922.62</v>
      </c>
      <c r="D1595" s="8">
        <f t="shared" si="217"/>
        <v>9.3228382783271232E-4</v>
      </c>
      <c r="E1595" s="32">
        <f t="shared" si="219"/>
        <v>3773032</v>
      </c>
      <c r="F1595" s="10">
        <f t="shared" si="220"/>
        <v>7129038</v>
      </c>
      <c r="G1595" s="10">
        <f t="shared" si="221"/>
        <v>940215</v>
      </c>
      <c r="H1595" s="9">
        <f t="shared" si="222"/>
        <v>41006</v>
      </c>
      <c r="I1595" s="9">
        <f t="shared" si="223"/>
        <v>166512</v>
      </c>
      <c r="J1595" s="9">
        <f t="shared" si="224"/>
        <v>207518</v>
      </c>
      <c r="K1595" s="9">
        <f t="shared" si="218"/>
        <v>-1438926</v>
      </c>
      <c r="L1595" s="9">
        <f t="shared" si="225"/>
        <v>282402</v>
      </c>
    </row>
    <row r="1596" spans="1:12" x14ac:dyDescent="0.3">
      <c r="A1596" s="29" t="s">
        <v>3196</v>
      </c>
      <c r="B1596" s="5" t="s">
        <v>3197</v>
      </c>
      <c r="C1596" s="9">
        <v>371728.58</v>
      </c>
      <c r="D1596" s="8">
        <f t="shared" si="217"/>
        <v>6.2338989458140528E-4</v>
      </c>
      <c r="E1596" s="32">
        <f t="shared" si="219"/>
        <v>2522912</v>
      </c>
      <c r="F1596" s="10">
        <f t="shared" si="220"/>
        <v>4766971</v>
      </c>
      <c r="G1596" s="10">
        <f t="shared" si="221"/>
        <v>628693</v>
      </c>
      <c r="H1596" s="9">
        <f t="shared" si="222"/>
        <v>27419</v>
      </c>
      <c r="I1596" s="9">
        <f t="shared" si="223"/>
        <v>111342</v>
      </c>
      <c r="J1596" s="9">
        <f t="shared" si="224"/>
        <v>138761</v>
      </c>
      <c r="K1596" s="9">
        <f t="shared" si="218"/>
        <v>-962166</v>
      </c>
      <c r="L1596" s="9">
        <f t="shared" si="225"/>
        <v>188834</v>
      </c>
    </row>
    <row r="1597" spans="1:12" x14ac:dyDescent="0.3">
      <c r="A1597" s="29" t="s">
        <v>3198</v>
      </c>
      <c r="B1597" s="5" t="s">
        <v>3199</v>
      </c>
      <c r="C1597" s="9">
        <v>189307.86</v>
      </c>
      <c r="D1597" s="8">
        <f t="shared" si="217"/>
        <v>3.1746982405504422E-4</v>
      </c>
      <c r="E1597" s="32">
        <f t="shared" si="219"/>
        <v>1284827</v>
      </c>
      <c r="F1597" s="10">
        <f t="shared" si="220"/>
        <v>2427645</v>
      </c>
      <c r="G1597" s="10">
        <f t="shared" si="221"/>
        <v>320171</v>
      </c>
      <c r="H1597" s="9">
        <f t="shared" si="222"/>
        <v>13964</v>
      </c>
      <c r="I1597" s="9">
        <f t="shared" si="223"/>
        <v>56702</v>
      </c>
      <c r="J1597" s="9">
        <f t="shared" si="224"/>
        <v>70666</v>
      </c>
      <c r="K1597" s="9">
        <f t="shared" si="218"/>
        <v>-489996</v>
      </c>
      <c r="L1597" s="9">
        <f t="shared" si="225"/>
        <v>96166</v>
      </c>
    </row>
    <row r="1598" spans="1:12" x14ac:dyDescent="0.3">
      <c r="A1598" s="29" t="s">
        <v>3200</v>
      </c>
      <c r="B1598" s="5" t="s">
        <v>3201</v>
      </c>
      <c r="C1598" s="9">
        <v>23699.200000000001</v>
      </c>
      <c r="D1598" s="8">
        <f t="shared" si="217"/>
        <v>3.9743626356799471E-5</v>
      </c>
      <c r="E1598" s="32">
        <f t="shared" si="219"/>
        <v>160846</v>
      </c>
      <c r="F1598" s="10">
        <f t="shared" si="220"/>
        <v>303914</v>
      </c>
      <c r="G1598" s="10">
        <f t="shared" si="221"/>
        <v>40082</v>
      </c>
      <c r="H1598" s="9">
        <f t="shared" si="222"/>
        <v>1748</v>
      </c>
      <c r="I1598" s="9">
        <f t="shared" si="223"/>
        <v>7098</v>
      </c>
      <c r="J1598" s="9">
        <f t="shared" si="224"/>
        <v>8846</v>
      </c>
      <c r="K1598" s="9">
        <f t="shared" si="218"/>
        <v>-61342</v>
      </c>
      <c r="L1598" s="9">
        <f t="shared" si="225"/>
        <v>12039</v>
      </c>
    </row>
    <row r="1599" spans="1:12" x14ac:dyDescent="0.3">
      <c r="A1599" s="29" t="s">
        <v>3202</v>
      </c>
      <c r="B1599" s="5" t="s">
        <v>3203</v>
      </c>
      <c r="C1599" s="9">
        <v>103033.77</v>
      </c>
      <c r="D1599" s="8">
        <f t="shared" si="217"/>
        <v>1.7278792773648118E-4</v>
      </c>
      <c r="E1599" s="32">
        <f t="shared" si="219"/>
        <v>699287</v>
      </c>
      <c r="F1599" s="10">
        <f t="shared" si="220"/>
        <v>1321284</v>
      </c>
      <c r="G1599" s="10">
        <f t="shared" si="221"/>
        <v>174258</v>
      </c>
      <c r="H1599" s="9">
        <f t="shared" si="222"/>
        <v>7600</v>
      </c>
      <c r="I1599" s="9">
        <f t="shared" si="223"/>
        <v>30861</v>
      </c>
      <c r="J1599" s="9">
        <f t="shared" si="224"/>
        <v>38461</v>
      </c>
      <c r="K1599" s="9">
        <f t="shared" si="218"/>
        <v>-266688</v>
      </c>
      <c r="L1599" s="9">
        <f t="shared" si="225"/>
        <v>52340</v>
      </c>
    </row>
    <row r="1600" spans="1:12" x14ac:dyDescent="0.3">
      <c r="A1600" s="29" t="s">
        <v>3204</v>
      </c>
      <c r="B1600" s="5" t="s">
        <v>3205</v>
      </c>
      <c r="C1600" s="9">
        <v>125992.27</v>
      </c>
      <c r="D1600" s="8">
        <f t="shared" si="217"/>
        <v>2.1128939806934393E-4</v>
      </c>
      <c r="E1600" s="32">
        <f t="shared" si="219"/>
        <v>855106</v>
      </c>
      <c r="F1600" s="10">
        <f t="shared" si="220"/>
        <v>1615699</v>
      </c>
      <c r="G1600" s="10">
        <f t="shared" si="221"/>
        <v>213087</v>
      </c>
      <c r="H1600" s="9">
        <f t="shared" si="222"/>
        <v>9293</v>
      </c>
      <c r="I1600" s="9">
        <f t="shared" si="223"/>
        <v>37738</v>
      </c>
      <c r="J1600" s="9">
        <f t="shared" si="224"/>
        <v>47031</v>
      </c>
      <c r="K1600" s="9">
        <f t="shared" si="218"/>
        <v>-326113</v>
      </c>
      <c r="L1600" s="9">
        <f t="shared" si="225"/>
        <v>64003</v>
      </c>
    </row>
    <row r="1601" spans="1:12" x14ac:dyDescent="0.3">
      <c r="A1601" s="29" t="s">
        <v>3206</v>
      </c>
      <c r="B1601" s="5" t="s">
        <v>3207</v>
      </c>
      <c r="C1601" s="9">
        <v>534812.84</v>
      </c>
      <c r="D1601" s="8">
        <f t="shared" si="217"/>
        <v>8.968826662410029E-4</v>
      </c>
      <c r="E1601" s="32">
        <f t="shared" si="219"/>
        <v>3629761</v>
      </c>
      <c r="F1601" s="10">
        <f t="shared" si="220"/>
        <v>6858331</v>
      </c>
      <c r="G1601" s="10">
        <f t="shared" si="221"/>
        <v>904513</v>
      </c>
      <c r="H1601" s="9">
        <f t="shared" si="222"/>
        <v>39448</v>
      </c>
      <c r="I1601" s="9">
        <f t="shared" si="223"/>
        <v>160190</v>
      </c>
      <c r="J1601" s="9">
        <f t="shared" si="224"/>
        <v>199638</v>
      </c>
      <c r="K1601" s="9">
        <f t="shared" si="218"/>
        <v>-1384286</v>
      </c>
      <c r="L1601" s="9">
        <f t="shared" si="225"/>
        <v>271678</v>
      </c>
    </row>
    <row r="1602" spans="1:12" x14ac:dyDescent="0.3">
      <c r="A1602" s="29" t="s">
        <v>3208</v>
      </c>
      <c r="B1602" s="5" t="s">
        <v>3209</v>
      </c>
      <c r="C1602" s="9">
        <v>4647532.8600000003</v>
      </c>
      <c r="D1602" s="8">
        <f t="shared" si="217"/>
        <v>7.7939259328917276E-3</v>
      </c>
      <c r="E1602" s="32">
        <f t="shared" si="219"/>
        <v>31542683</v>
      </c>
      <c r="F1602" s="10">
        <f t="shared" si="220"/>
        <v>59599013</v>
      </c>
      <c r="G1602" s="10">
        <f t="shared" si="221"/>
        <v>7860233</v>
      </c>
      <c r="H1602" s="9">
        <f t="shared" si="222"/>
        <v>342808</v>
      </c>
      <c r="I1602" s="9">
        <f t="shared" si="223"/>
        <v>1392050</v>
      </c>
      <c r="J1602" s="9">
        <f t="shared" si="224"/>
        <v>1734858</v>
      </c>
      <c r="K1602" s="9">
        <f t="shared" si="218"/>
        <v>-12029471</v>
      </c>
      <c r="L1602" s="9">
        <f t="shared" si="225"/>
        <v>2360890</v>
      </c>
    </row>
    <row r="1603" spans="1:12" x14ac:dyDescent="0.3">
      <c r="A1603" s="29" t="s">
        <v>3210</v>
      </c>
      <c r="B1603" s="5" t="s">
        <v>3211</v>
      </c>
      <c r="C1603" s="9">
        <v>7377500.29</v>
      </c>
      <c r="D1603" s="8">
        <f t="shared" si="217"/>
        <v>1.2372089141107706E-2</v>
      </c>
      <c r="E1603" s="32">
        <f>ROUND(D1603*$E$7,0)</f>
        <v>50070899</v>
      </c>
      <c r="F1603" s="10">
        <f t="shared" si="220"/>
        <v>94607559</v>
      </c>
      <c r="G1603" s="10">
        <f t="shared" si="221"/>
        <v>12477346</v>
      </c>
      <c r="H1603" s="9">
        <f t="shared" si="222"/>
        <v>544174</v>
      </c>
      <c r="I1603" s="9">
        <f t="shared" si="223"/>
        <v>2209742</v>
      </c>
      <c r="J1603" s="9">
        <f t="shared" si="224"/>
        <v>2753916</v>
      </c>
      <c r="K1603" s="9">
        <f t="shared" si="218"/>
        <v>-19095600</v>
      </c>
      <c r="L1603" s="9">
        <f t="shared" si="225"/>
        <v>3747680</v>
      </c>
    </row>
    <row r="1604" spans="1:12" x14ac:dyDescent="0.3">
      <c r="A1604" s="29" t="s">
        <v>3212</v>
      </c>
      <c r="B1604" s="5" t="s">
        <v>3213</v>
      </c>
      <c r="C1604" s="9">
        <v>681776.98</v>
      </c>
      <c r="D1604" s="8">
        <f t="shared" si="217"/>
        <v>1.1433419504366031E-3</v>
      </c>
      <c r="E1604" s="32">
        <f t="shared" si="219"/>
        <v>4627202</v>
      </c>
      <c r="F1604" s="10">
        <f t="shared" si="220"/>
        <v>8742969</v>
      </c>
      <c r="G1604" s="10">
        <f t="shared" si="221"/>
        <v>1153069</v>
      </c>
      <c r="H1604" s="9">
        <f t="shared" si="222"/>
        <v>50289</v>
      </c>
      <c r="I1604" s="9">
        <f t="shared" si="223"/>
        <v>204209</v>
      </c>
      <c r="J1604" s="9">
        <f t="shared" si="224"/>
        <v>254498</v>
      </c>
      <c r="K1604" s="9">
        <f t="shared" si="218"/>
        <v>-1764682</v>
      </c>
      <c r="L1604" s="9">
        <f t="shared" si="225"/>
        <v>346334</v>
      </c>
    </row>
    <row r="1605" spans="1:12" x14ac:dyDescent="0.3">
      <c r="A1605" s="29" t="s">
        <v>3214</v>
      </c>
      <c r="B1605" s="5" t="s">
        <v>3215</v>
      </c>
      <c r="C1605" s="9">
        <v>379396.51</v>
      </c>
      <c r="D1605" s="8">
        <f t="shared" si="217"/>
        <v>6.362490351789822E-4</v>
      </c>
      <c r="E1605" s="32">
        <f t="shared" si="219"/>
        <v>2574954</v>
      </c>
      <c r="F1605" s="10">
        <f t="shared" si="220"/>
        <v>4865303</v>
      </c>
      <c r="G1605" s="10">
        <f t="shared" si="221"/>
        <v>641662</v>
      </c>
      <c r="H1605" s="9">
        <f t="shared" si="222"/>
        <v>27985</v>
      </c>
      <c r="I1605" s="9">
        <f t="shared" si="223"/>
        <v>113639</v>
      </c>
      <c r="J1605" s="9">
        <f t="shared" si="224"/>
        <v>141624</v>
      </c>
      <c r="K1605" s="9">
        <f t="shared" si="218"/>
        <v>-982013</v>
      </c>
      <c r="L1605" s="9">
        <f t="shared" si="225"/>
        <v>192729</v>
      </c>
    </row>
    <row r="1606" spans="1:12" x14ac:dyDescent="0.3">
      <c r="A1606" s="29" t="s">
        <v>3216</v>
      </c>
      <c r="B1606" s="5" t="s">
        <v>3217</v>
      </c>
      <c r="C1606" s="9">
        <v>3699562.49</v>
      </c>
      <c r="D1606" s="8">
        <f t="shared" si="217"/>
        <v>6.2041769041229532E-3</v>
      </c>
      <c r="E1606" s="32">
        <f t="shared" si="219"/>
        <v>25108833</v>
      </c>
      <c r="F1606" s="10">
        <f t="shared" si="220"/>
        <v>47442435</v>
      </c>
      <c r="G1606" s="10">
        <f t="shared" si="221"/>
        <v>6256959</v>
      </c>
      <c r="H1606" s="9">
        <f t="shared" si="222"/>
        <v>272884</v>
      </c>
      <c r="I1606" s="9">
        <f t="shared" si="223"/>
        <v>1108110</v>
      </c>
      <c r="J1606" s="9">
        <f t="shared" si="224"/>
        <v>1380994</v>
      </c>
      <c r="K1606" s="9">
        <f t="shared" si="218"/>
        <v>-9575786</v>
      </c>
      <c r="L1606" s="9">
        <f t="shared" si="225"/>
        <v>1879333</v>
      </c>
    </row>
    <row r="1607" spans="1:12" x14ac:dyDescent="0.3">
      <c r="A1607" s="29" t="s">
        <v>3218</v>
      </c>
      <c r="B1607" s="5" t="s">
        <v>3219</v>
      </c>
      <c r="C1607" s="9">
        <v>412264.78</v>
      </c>
      <c r="D1607" s="8">
        <f t="shared" si="217"/>
        <v>6.9136921821783589E-4</v>
      </c>
      <c r="E1607" s="32">
        <f t="shared" si="219"/>
        <v>2798030</v>
      </c>
      <c r="F1607" s="10">
        <f t="shared" si="220"/>
        <v>5286799</v>
      </c>
      <c r="G1607" s="10">
        <f t="shared" si="221"/>
        <v>697251</v>
      </c>
      <c r="H1607" s="9">
        <f t="shared" si="222"/>
        <v>30409</v>
      </c>
      <c r="I1607" s="9">
        <f t="shared" si="223"/>
        <v>123483</v>
      </c>
      <c r="J1607" s="9">
        <f t="shared" si="224"/>
        <v>153892</v>
      </c>
      <c r="K1607" s="9">
        <f t="shared" si="218"/>
        <v>-1067088</v>
      </c>
      <c r="L1607" s="9">
        <f t="shared" si="225"/>
        <v>209425</v>
      </c>
    </row>
    <row r="1608" spans="1:12" x14ac:dyDescent="0.3">
      <c r="A1608" s="29" t="s">
        <v>3220</v>
      </c>
      <c r="B1608" s="5" t="s">
        <v>3221</v>
      </c>
      <c r="C1608" s="9">
        <v>576698.36</v>
      </c>
      <c r="D1608" s="8">
        <f t="shared" ref="D1608:D1671" si="226">+C1608/$C$2134</f>
        <v>9.6712480338657122E-4</v>
      </c>
      <c r="E1608" s="32">
        <f t="shared" si="219"/>
        <v>3914037</v>
      </c>
      <c r="F1608" s="10">
        <f t="shared" si="220"/>
        <v>7395462</v>
      </c>
      <c r="G1608" s="10">
        <f t="shared" si="221"/>
        <v>975353</v>
      </c>
      <c r="H1608" s="9">
        <f t="shared" si="222"/>
        <v>42538</v>
      </c>
      <c r="I1608" s="9">
        <f t="shared" si="223"/>
        <v>172735</v>
      </c>
      <c r="J1608" s="9">
        <f t="shared" si="224"/>
        <v>215273</v>
      </c>
      <c r="K1608" s="9">
        <f t="shared" ref="K1608:K1668" si="227">ROUND(D1608*$K$7,0)</f>
        <v>-1492701</v>
      </c>
      <c r="L1608" s="9">
        <f t="shared" si="225"/>
        <v>292956</v>
      </c>
    </row>
    <row r="1609" spans="1:12" x14ac:dyDescent="0.3">
      <c r="A1609" s="29" t="s">
        <v>3222</v>
      </c>
      <c r="B1609" s="5" t="s">
        <v>3223</v>
      </c>
      <c r="C1609" s="9">
        <v>474255.88</v>
      </c>
      <c r="D1609" s="8">
        <f t="shared" si="226"/>
        <v>7.9532847067559777E-4</v>
      </c>
      <c r="E1609" s="32">
        <f t="shared" ref="E1609:E1672" si="228">ROUND(D1609*$E$7,0)</f>
        <v>3218762</v>
      </c>
      <c r="F1609" s="10">
        <f t="shared" ref="F1609:F1672" si="229">+ROUND(D1609*$F$7,0)</f>
        <v>6081761</v>
      </c>
      <c r="G1609" s="10">
        <f t="shared" ref="G1609:G1672" si="230">+ROUND(D1609*$G$7,0)</f>
        <v>802095</v>
      </c>
      <c r="H1609" s="9">
        <f t="shared" ref="H1609:H1672" si="231">ROUND(D1609*$H$7,0)</f>
        <v>34982</v>
      </c>
      <c r="I1609" s="9">
        <f t="shared" ref="I1609:I1672" si="232">ROUND(D1609*$I$7,0)</f>
        <v>142051</v>
      </c>
      <c r="J1609" s="9">
        <f t="shared" ref="J1609:J1672" si="233">ROUND(SUM(H1609:I1609),0)</f>
        <v>177033</v>
      </c>
      <c r="K1609" s="9">
        <f t="shared" si="227"/>
        <v>-1227543</v>
      </c>
      <c r="L1609" s="9">
        <f t="shared" si="225"/>
        <v>240916</v>
      </c>
    </row>
    <row r="1610" spans="1:12" x14ac:dyDescent="0.3">
      <c r="A1610" s="29" t="s">
        <v>3224</v>
      </c>
      <c r="B1610" s="5" t="s">
        <v>3225</v>
      </c>
      <c r="C1610" s="9">
        <v>148068.81</v>
      </c>
      <c r="D1610" s="8">
        <f t="shared" si="226"/>
        <v>2.4831181895321078E-4</v>
      </c>
      <c r="E1610" s="32">
        <f t="shared" si="228"/>
        <v>1004939</v>
      </c>
      <c r="F1610" s="10">
        <f t="shared" si="229"/>
        <v>1898804</v>
      </c>
      <c r="G1610" s="10">
        <f t="shared" si="230"/>
        <v>250424</v>
      </c>
      <c r="H1610" s="9">
        <f t="shared" si="231"/>
        <v>10922</v>
      </c>
      <c r="I1610" s="9">
        <f t="shared" si="232"/>
        <v>44350</v>
      </c>
      <c r="J1610" s="9">
        <f t="shared" si="233"/>
        <v>55272</v>
      </c>
      <c r="K1610" s="9">
        <f t="shared" si="227"/>
        <v>-383255</v>
      </c>
      <c r="L1610" s="9">
        <f t="shared" si="225"/>
        <v>75217</v>
      </c>
    </row>
    <row r="1611" spans="1:12" x14ac:dyDescent="0.3">
      <c r="A1611" s="29" t="s">
        <v>3226</v>
      </c>
      <c r="B1611" s="5" t="s">
        <v>3227</v>
      </c>
      <c r="C1611" s="9">
        <v>2561706.23</v>
      </c>
      <c r="D1611" s="8">
        <f t="shared" si="226"/>
        <v>4.2959886933316488E-3</v>
      </c>
      <c r="E1611" s="32">
        <f t="shared" si="228"/>
        <v>17386232</v>
      </c>
      <c r="F1611" s="10">
        <f t="shared" si="229"/>
        <v>32850798</v>
      </c>
      <c r="G1611" s="10">
        <f t="shared" si="230"/>
        <v>4332537</v>
      </c>
      <c r="H1611" s="9">
        <f t="shared" si="231"/>
        <v>188955</v>
      </c>
      <c r="I1611" s="9">
        <f t="shared" si="232"/>
        <v>767294</v>
      </c>
      <c r="J1611" s="9">
        <f t="shared" si="233"/>
        <v>956249</v>
      </c>
      <c r="K1611" s="9">
        <f t="shared" si="227"/>
        <v>-6630609</v>
      </c>
      <c r="L1611" s="9">
        <f t="shared" si="225"/>
        <v>1301316</v>
      </c>
    </row>
    <row r="1612" spans="1:12" x14ac:dyDescent="0.3">
      <c r="A1612" s="29" t="s">
        <v>3228</v>
      </c>
      <c r="B1612" s="5" t="s">
        <v>3229</v>
      </c>
      <c r="C1612" s="9">
        <v>203869.5</v>
      </c>
      <c r="D1612" s="8">
        <f t="shared" si="226"/>
        <v>3.4188973609014354E-4</v>
      </c>
      <c r="E1612" s="32">
        <f t="shared" si="228"/>
        <v>1383657</v>
      </c>
      <c r="F1612" s="10">
        <f t="shared" si="229"/>
        <v>2614381</v>
      </c>
      <c r="G1612" s="10">
        <f t="shared" si="230"/>
        <v>344798</v>
      </c>
      <c r="H1612" s="9">
        <f t="shared" si="231"/>
        <v>15038</v>
      </c>
      <c r="I1612" s="9">
        <f t="shared" si="232"/>
        <v>61064</v>
      </c>
      <c r="J1612" s="9">
        <f t="shared" si="233"/>
        <v>76102</v>
      </c>
      <c r="K1612" s="9">
        <f t="shared" si="227"/>
        <v>-527687</v>
      </c>
      <c r="L1612" s="9">
        <f t="shared" si="225"/>
        <v>103563</v>
      </c>
    </row>
    <row r="1613" spans="1:12" x14ac:dyDescent="0.3">
      <c r="A1613" s="29" t="s">
        <v>3230</v>
      </c>
      <c r="B1613" s="5" t="s">
        <v>3231</v>
      </c>
      <c r="C1613" s="9">
        <v>628657.51</v>
      </c>
      <c r="D1613" s="8">
        <f t="shared" si="226"/>
        <v>1.0542604469279944E-3</v>
      </c>
      <c r="E1613" s="32">
        <f t="shared" si="228"/>
        <v>4266682</v>
      </c>
      <c r="F1613" s="10">
        <f t="shared" si="229"/>
        <v>8061776</v>
      </c>
      <c r="G1613" s="10">
        <f t="shared" si="230"/>
        <v>1063230</v>
      </c>
      <c r="H1613" s="9">
        <f t="shared" si="231"/>
        <v>46371</v>
      </c>
      <c r="I1613" s="9">
        <f t="shared" si="232"/>
        <v>188298</v>
      </c>
      <c r="J1613" s="9">
        <f t="shared" si="233"/>
        <v>234669</v>
      </c>
      <c r="K1613" s="9">
        <f t="shared" si="227"/>
        <v>-1627190</v>
      </c>
      <c r="L1613" s="9">
        <f t="shared" si="225"/>
        <v>319350</v>
      </c>
    </row>
    <row r="1614" spans="1:12" x14ac:dyDescent="0.3">
      <c r="A1614" s="29" t="s">
        <v>3232</v>
      </c>
      <c r="B1614" s="5" t="s">
        <v>3233</v>
      </c>
      <c r="C1614" s="9">
        <v>636692.68000000005</v>
      </c>
      <c r="D1614" s="8">
        <f t="shared" si="226"/>
        <v>1.0677354500586219E-3</v>
      </c>
      <c r="E1614" s="32">
        <f t="shared" si="228"/>
        <v>4321216</v>
      </c>
      <c r="F1614" s="10">
        <f t="shared" si="229"/>
        <v>8164817</v>
      </c>
      <c r="G1614" s="10">
        <f t="shared" si="230"/>
        <v>1076819</v>
      </c>
      <c r="H1614" s="9">
        <f t="shared" si="231"/>
        <v>46963</v>
      </c>
      <c r="I1614" s="9">
        <f t="shared" si="232"/>
        <v>190705</v>
      </c>
      <c r="J1614" s="9">
        <f t="shared" si="233"/>
        <v>237668</v>
      </c>
      <c r="K1614" s="9">
        <f t="shared" si="227"/>
        <v>-1647988</v>
      </c>
      <c r="L1614" s="9">
        <f t="shared" si="225"/>
        <v>323432</v>
      </c>
    </row>
    <row r="1615" spans="1:12" x14ac:dyDescent="0.3">
      <c r="A1615" s="29" t="s">
        <v>3234</v>
      </c>
      <c r="B1615" s="5" t="s">
        <v>3235</v>
      </c>
      <c r="C1615" s="9">
        <v>123269.57</v>
      </c>
      <c r="D1615" s="8">
        <f t="shared" si="226"/>
        <v>2.0672342236207711E-4</v>
      </c>
      <c r="E1615" s="32">
        <f t="shared" si="228"/>
        <v>836627</v>
      </c>
      <c r="F1615" s="10">
        <f t="shared" si="229"/>
        <v>1580784</v>
      </c>
      <c r="G1615" s="10">
        <f t="shared" si="230"/>
        <v>208482</v>
      </c>
      <c r="H1615" s="9">
        <f t="shared" si="231"/>
        <v>9093</v>
      </c>
      <c r="I1615" s="9">
        <f t="shared" si="232"/>
        <v>36922</v>
      </c>
      <c r="J1615" s="9">
        <f t="shared" si="233"/>
        <v>46015</v>
      </c>
      <c r="K1615" s="9">
        <f t="shared" si="227"/>
        <v>-319066</v>
      </c>
      <c r="L1615" s="9">
        <f t="shared" si="225"/>
        <v>62619</v>
      </c>
    </row>
    <row r="1616" spans="1:12" x14ac:dyDescent="0.3">
      <c r="A1616" s="29" t="s">
        <v>3236</v>
      </c>
      <c r="B1616" s="5" t="s">
        <v>3237</v>
      </c>
      <c r="C1616" s="9">
        <v>588335.26</v>
      </c>
      <c r="D1616" s="8">
        <f t="shared" si="226"/>
        <v>9.8663991805505958E-4</v>
      </c>
      <c r="E1616" s="32">
        <f t="shared" si="228"/>
        <v>3993016</v>
      </c>
      <c r="F1616" s="10">
        <f t="shared" si="229"/>
        <v>7544691</v>
      </c>
      <c r="G1616" s="10">
        <f t="shared" si="230"/>
        <v>995034</v>
      </c>
      <c r="H1616" s="9">
        <f t="shared" si="231"/>
        <v>43396</v>
      </c>
      <c r="I1616" s="9">
        <f t="shared" si="232"/>
        <v>176221</v>
      </c>
      <c r="J1616" s="9">
        <f t="shared" si="233"/>
        <v>219617</v>
      </c>
      <c r="K1616" s="9">
        <f t="shared" si="227"/>
        <v>-1522821</v>
      </c>
      <c r="L1616" s="9">
        <f t="shared" si="225"/>
        <v>298867</v>
      </c>
    </row>
    <row r="1617" spans="1:12" x14ac:dyDescent="0.3">
      <c r="A1617" s="29" t="s">
        <v>3238</v>
      </c>
      <c r="B1617" s="5" t="s">
        <v>3239</v>
      </c>
      <c r="C1617" s="9">
        <v>303599.09000000003</v>
      </c>
      <c r="D1617" s="8">
        <f t="shared" si="226"/>
        <v>5.0913654449198013E-4</v>
      </c>
      <c r="E1617" s="32">
        <f t="shared" si="228"/>
        <v>2060519</v>
      </c>
      <c r="F1617" s="10">
        <f t="shared" si="229"/>
        <v>3893293</v>
      </c>
      <c r="G1617" s="10">
        <f t="shared" si="230"/>
        <v>513468</v>
      </c>
      <c r="H1617" s="9">
        <f t="shared" si="231"/>
        <v>22394</v>
      </c>
      <c r="I1617" s="9">
        <f t="shared" si="232"/>
        <v>90935</v>
      </c>
      <c r="J1617" s="9">
        <f t="shared" si="233"/>
        <v>113329</v>
      </c>
      <c r="K1617" s="9">
        <f t="shared" si="227"/>
        <v>-785823</v>
      </c>
      <c r="L1617" s="9">
        <f t="shared" si="225"/>
        <v>154225</v>
      </c>
    </row>
    <row r="1618" spans="1:12" x14ac:dyDescent="0.3">
      <c r="A1618" s="29" t="s">
        <v>3240</v>
      </c>
      <c r="B1618" s="5" t="s">
        <v>3241</v>
      </c>
      <c r="C1618" s="9">
        <v>51748.38</v>
      </c>
      <c r="D1618" s="8">
        <f t="shared" si="226"/>
        <v>8.6782181647046075E-5</v>
      </c>
      <c r="E1618" s="32">
        <f t="shared" si="228"/>
        <v>351215</v>
      </c>
      <c r="F1618" s="10">
        <f t="shared" si="229"/>
        <v>663611</v>
      </c>
      <c r="G1618" s="10">
        <f t="shared" si="230"/>
        <v>87520</v>
      </c>
      <c r="H1618" s="9">
        <f t="shared" si="231"/>
        <v>3817</v>
      </c>
      <c r="I1618" s="9">
        <f t="shared" si="232"/>
        <v>15500</v>
      </c>
      <c r="J1618" s="9">
        <f t="shared" si="233"/>
        <v>19317</v>
      </c>
      <c r="K1618" s="9">
        <f t="shared" si="227"/>
        <v>-133943</v>
      </c>
      <c r="L1618" s="9">
        <f t="shared" si="225"/>
        <v>26288</v>
      </c>
    </row>
    <row r="1619" spans="1:12" x14ac:dyDescent="0.3">
      <c r="A1619" s="29" t="s">
        <v>3242</v>
      </c>
      <c r="B1619" s="5" t="s">
        <v>3243</v>
      </c>
      <c r="C1619" s="9">
        <v>973545.27</v>
      </c>
      <c r="D1619" s="8">
        <f t="shared" si="226"/>
        <v>1.632638209404092E-3</v>
      </c>
      <c r="E1619" s="32">
        <f t="shared" si="228"/>
        <v>6607426</v>
      </c>
      <c r="F1619" s="10">
        <f t="shared" si="229"/>
        <v>12484546</v>
      </c>
      <c r="G1619" s="10">
        <f t="shared" si="230"/>
        <v>1646528</v>
      </c>
      <c r="H1619" s="9">
        <f t="shared" si="231"/>
        <v>71810</v>
      </c>
      <c r="I1619" s="9">
        <f t="shared" si="232"/>
        <v>291601</v>
      </c>
      <c r="J1619" s="9">
        <f t="shared" si="233"/>
        <v>363411</v>
      </c>
      <c r="K1619" s="9">
        <f t="shared" si="227"/>
        <v>-2519882</v>
      </c>
      <c r="L1619" s="9">
        <f t="shared" si="225"/>
        <v>494549</v>
      </c>
    </row>
    <row r="1620" spans="1:12" x14ac:dyDescent="0.3">
      <c r="A1620" s="29" t="s">
        <v>3244</v>
      </c>
      <c r="B1620" s="5" t="s">
        <v>3245</v>
      </c>
      <c r="C1620" s="9">
        <v>78498.12</v>
      </c>
      <c r="D1620" s="8">
        <f t="shared" si="226"/>
        <v>1.316415723311845E-4</v>
      </c>
      <c r="E1620" s="32">
        <f t="shared" si="228"/>
        <v>532765</v>
      </c>
      <c r="F1620" s="10">
        <f t="shared" si="229"/>
        <v>1006644</v>
      </c>
      <c r="G1620" s="10">
        <f t="shared" si="230"/>
        <v>132762</v>
      </c>
      <c r="H1620" s="9">
        <f t="shared" si="231"/>
        <v>5790</v>
      </c>
      <c r="I1620" s="9">
        <f t="shared" si="232"/>
        <v>23512</v>
      </c>
      <c r="J1620" s="9">
        <f t="shared" si="233"/>
        <v>29302</v>
      </c>
      <c r="K1620" s="9">
        <f t="shared" si="227"/>
        <v>-203181</v>
      </c>
      <c r="L1620" s="9">
        <f t="shared" si="225"/>
        <v>39876</v>
      </c>
    </row>
    <row r="1621" spans="1:12" x14ac:dyDescent="0.3">
      <c r="A1621" s="29" t="s">
        <v>3246</v>
      </c>
      <c r="B1621" s="5" t="s">
        <v>3247</v>
      </c>
      <c r="C1621" s="9">
        <v>1783285.93</v>
      </c>
      <c r="D1621" s="8">
        <f t="shared" si="226"/>
        <v>2.9905756181330023E-3</v>
      </c>
      <c r="E1621" s="32">
        <f t="shared" si="228"/>
        <v>12103114</v>
      </c>
      <c r="F1621" s="10">
        <f t="shared" si="229"/>
        <v>22868495</v>
      </c>
      <c r="G1621" s="10">
        <f t="shared" si="230"/>
        <v>3016018</v>
      </c>
      <c r="H1621" s="9">
        <f t="shared" si="231"/>
        <v>131537</v>
      </c>
      <c r="I1621" s="9">
        <f t="shared" si="232"/>
        <v>534138</v>
      </c>
      <c r="J1621" s="9">
        <f t="shared" si="233"/>
        <v>665675</v>
      </c>
      <c r="K1621" s="9">
        <f t="shared" si="227"/>
        <v>-4615779</v>
      </c>
      <c r="L1621" s="9">
        <f t="shared" si="225"/>
        <v>905888</v>
      </c>
    </row>
    <row r="1622" spans="1:12" x14ac:dyDescent="0.3">
      <c r="A1622" s="29" t="s">
        <v>3248</v>
      </c>
      <c r="B1622" s="5" t="s">
        <v>3249</v>
      </c>
      <c r="C1622" s="9">
        <v>1650441.05</v>
      </c>
      <c r="D1622" s="8">
        <f t="shared" si="226"/>
        <v>2.7677943734439893E-3</v>
      </c>
      <c r="E1622" s="32">
        <f t="shared" si="228"/>
        <v>11201500</v>
      </c>
      <c r="F1622" s="10">
        <f t="shared" si="229"/>
        <v>21164919</v>
      </c>
      <c r="G1622" s="10">
        <f t="shared" si="230"/>
        <v>2791342</v>
      </c>
      <c r="H1622" s="9">
        <f t="shared" si="231"/>
        <v>121739</v>
      </c>
      <c r="I1622" s="9">
        <f t="shared" si="232"/>
        <v>494347</v>
      </c>
      <c r="J1622" s="9">
        <f t="shared" si="233"/>
        <v>616086</v>
      </c>
      <c r="K1622" s="9">
        <f t="shared" si="227"/>
        <v>-4271930</v>
      </c>
      <c r="L1622" s="9">
        <f t="shared" si="225"/>
        <v>838404</v>
      </c>
    </row>
    <row r="1623" spans="1:12" x14ac:dyDescent="0.3">
      <c r="A1623" s="29" t="s">
        <v>3250</v>
      </c>
      <c r="B1623" s="5" t="s">
        <v>3251</v>
      </c>
      <c r="C1623" s="9">
        <v>3753.2</v>
      </c>
      <c r="D1623" s="8">
        <f t="shared" si="226"/>
        <v>6.2941271621970263E-6</v>
      </c>
      <c r="E1623" s="32">
        <f t="shared" si="228"/>
        <v>25473</v>
      </c>
      <c r="F1623" s="10">
        <f t="shared" si="229"/>
        <v>48130</v>
      </c>
      <c r="G1623" s="10">
        <f t="shared" si="230"/>
        <v>6348</v>
      </c>
      <c r="H1623" s="9">
        <f t="shared" si="231"/>
        <v>277</v>
      </c>
      <c r="I1623" s="9">
        <f t="shared" si="232"/>
        <v>1124</v>
      </c>
      <c r="J1623" s="9">
        <f t="shared" si="233"/>
        <v>1401</v>
      </c>
      <c r="K1623" s="9">
        <f t="shared" si="227"/>
        <v>-9715</v>
      </c>
      <c r="L1623" s="9">
        <f t="shared" si="225"/>
        <v>1907</v>
      </c>
    </row>
    <row r="1624" spans="1:12" x14ac:dyDescent="0.3">
      <c r="A1624" s="29" t="s">
        <v>3252</v>
      </c>
      <c r="B1624" s="5" t="s">
        <v>3253</v>
      </c>
      <c r="C1624" s="9">
        <v>2134821.66</v>
      </c>
      <c r="D1624" s="8">
        <f t="shared" si="226"/>
        <v>3.5801020453619702E-3</v>
      </c>
      <c r="E1624" s="32">
        <f t="shared" si="228"/>
        <v>14488978</v>
      </c>
      <c r="F1624" s="10">
        <f t="shared" si="229"/>
        <v>27376517</v>
      </c>
      <c r="G1624" s="10">
        <f t="shared" si="230"/>
        <v>3610560</v>
      </c>
      <c r="H1624" s="9">
        <f t="shared" si="231"/>
        <v>157467</v>
      </c>
      <c r="I1624" s="9">
        <f t="shared" si="232"/>
        <v>639431</v>
      </c>
      <c r="J1624" s="9">
        <f t="shared" si="233"/>
        <v>796898</v>
      </c>
      <c r="K1624" s="9">
        <f t="shared" si="227"/>
        <v>-5525679</v>
      </c>
      <c r="L1624" s="9">
        <f t="shared" si="225"/>
        <v>1084463</v>
      </c>
    </row>
    <row r="1625" spans="1:12" x14ac:dyDescent="0.3">
      <c r="A1625" s="29" t="s">
        <v>3254</v>
      </c>
      <c r="B1625" s="5" t="s">
        <v>3255</v>
      </c>
      <c r="C1625" s="9">
        <v>155975.9</v>
      </c>
      <c r="D1625" s="8">
        <f t="shared" si="226"/>
        <v>2.6157203155657231E-4</v>
      </c>
      <c r="E1625" s="32">
        <f t="shared" si="228"/>
        <v>1058604</v>
      </c>
      <c r="F1625" s="10">
        <f t="shared" si="229"/>
        <v>2000203</v>
      </c>
      <c r="G1625" s="10">
        <f t="shared" si="230"/>
        <v>263797</v>
      </c>
      <c r="H1625" s="9">
        <f t="shared" si="231"/>
        <v>11505</v>
      </c>
      <c r="I1625" s="9">
        <f t="shared" si="232"/>
        <v>46719</v>
      </c>
      <c r="J1625" s="9">
        <f t="shared" si="233"/>
        <v>58224</v>
      </c>
      <c r="K1625" s="9">
        <f t="shared" si="227"/>
        <v>-403721</v>
      </c>
      <c r="L1625" s="9">
        <f t="shared" si="225"/>
        <v>79234</v>
      </c>
    </row>
    <row r="1626" spans="1:12" x14ac:dyDescent="0.3">
      <c r="A1626" s="29" t="s">
        <v>3256</v>
      </c>
      <c r="B1626" s="5" t="s">
        <v>3257</v>
      </c>
      <c r="C1626" s="9">
        <v>13339692.93</v>
      </c>
      <c r="D1626" s="8">
        <f t="shared" si="226"/>
        <v>2.2370703294809932E-2</v>
      </c>
      <c r="E1626" s="32">
        <f>ROUND(D1626*$E$7,0)</f>
        <v>90536143</v>
      </c>
      <c r="F1626" s="10">
        <f>+ROUND(D1626*$F$7,0)+1</f>
        <v>171065501</v>
      </c>
      <c r="G1626" s="10">
        <f>+ROUND(D1626*$G$7,0)-2</f>
        <v>22561022</v>
      </c>
      <c r="H1626" s="9">
        <f>ROUND(D1626*$H$7,0)-2</f>
        <v>983950</v>
      </c>
      <c r="I1626" s="9">
        <f>ROUND(D1626*$I$7,0)-4</f>
        <v>3995560</v>
      </c>
      <c r="J1626" s="9">
        <f t="shared" si="233"/>
        <v>4979510</v>
      </c>
      <c r="K1626" s="9">
        <f t="shared" si="227"/>
        <v>-34527879</v>
      </c>
      <c r="L1626" s="9">
        <f>ROUND(D1626*$L$7,0)+2</f>
        <v>6776404</v>
      </c>
    </row>
    <row r="1627" spans="1:12" x14ac:dyDescent="0.3">
      <c r="A1627" s="29" t="s">
        <v>3258</v>
      </c>
      <c r="B1627" s="5" t="s">
        <v>3259</v>
      </c>
      <c r="C1627" s="9">
        <v>113844.06</v>
      </c>
      <c r="D1627" s="8">
        <f t="shared" si="226"/>
        <v>1.9091681506468828E-4</v>
      </c>
      <c r="E1627" s="32">
        <f t="shared" si="228"/>
        <v>772657</v>
      </c>
      <c r="F1627" s="10">
        <f t="shared" si="229"/>
        <v>1459913</v>
      </c>
      <c r="G1627" s="10">
        <f t="shared" si="230"/>
        <v>192541</v>
      </c>
      <c r="H1627" s="9">
        <f t="shared" si="231"/>
        <v>8397</v>
      </c>
      <c r="I1627" s="9">
        <f t="shared" si="232"/>
        <v>34099</v>
      </c>
      <c r="J1627" s="9">
        <f t="shared" si="233"/>
        <v>42496</v>
      </c>
      <c r="K1627" s="9">
        <f t="shared" si="227"/>
        <v>-294669</v>
      </c>
      <c r="L1627" s="9">
        <f t="shared" ref="L1627:L1668" si="234">ROUND(D1627*$L$7,0)</f>
        <v>57831</v>
      </c>
    </row>
    <row r="1628" spans="1:12" x14ac:dyDescent="0.3">
      <c r="A1628" s="29" t="s">
        <v>3260</v>
      </c>
      <c r="B1628" s="5" t="s">
        <v>3261</v>
      </c>
      <c r="C1628" s="9">
        <v>144501.68</v>
      </c>
      <c r="D1628" s="8">
        <f t="shared" si="226"/>
        <v>2.4232973171456432E-4</v>
      </c>
      <c r="E1628" s="32">
        <f t="shared" si="228"/>
        <v>980729</v>
      </c>
      <c r="F1628" s="10">
        <f t="shared" si="229"/>
        <v>1853060</v>
      </c>
      <c r="G1628" s="10">
        <f t="shared" si="230"/>
        <v>244391</v>
      </c>
      <c r="H1628" s="9">
        <f t="shared" si="231"/>
        <v>10659</v>
      </c>
      <c r="I1628" s="9">
        <f t="shared" si="232"/>
        <v>43282</v>
      </c>
      <c r="J1628" s="9">
        <f t="shared" si="233"/>
        <v>53941</v>
      </c>
      <c r="K1628" s="9">
        <f t="shared" si="227"/>
        <v>-374022</v>
      </c>
      <c r="L1628" s="9">
        <f t="shared" si="234"/>
        <v>73405</v>
      </c>
    </row>
    <row r="1629" spans="1:12" x14ac:dyDescent="0.3">
      <c r="A1629" s="29" t="s">
        <v>3262</v>
      </c>
      <c r="B1629" s="5" t="s">
        <v>3263</v>
      </c>
      <c r="C1629" s="9">
        <v>2166759.87</v>
      </c>
      <c r="D1629" s="8">
        <f t="shared" si="226"/>
        <v>3.6336625151139027E-3</v>
      </c>
      <c r="E1629" s="32">
        <f t="shared" si="228"/>
        <v>14705742</v>
      </c>
      <c r="F1629" s="10">
        <f t="shared" si="229"/>
        <v>27786086</v>
      </c>
      <c r="G1629" s="10">
        <f t="shared" si="230"/>
        <v>3664576</v>
      </c>
      <c r="H1629" s="9">
        <f t="shared" si="231"/>
        <v>159823</v>
      </c>
      <c r="I1629" s="9">
        <f t="shared" si="232"/>
        <v>648998</v>
      </c>
      <c r="J1629" s="9">
        <f t="shared" si="233"/>
        <v>808821</v>
      </c>
      <c r="K1629" s="9">
        <f t="shared" si="227"/>
        <v>-5608347</v>
      </c>
      <c r="L1629" s="9">
        <f t="shared" si="234"/>
        <v>1100688</v>
      </c>
    </row>
    <row r="1630" spans="1:12" x14ac:dyDescent="0.3">
      <c r="A1630" s="29" t="s">
        <v>3264</v>
      </c>
      <c r="B1630" s="5" t="s">
        <v>3265</v>
      </c>
      <c r="C1630" s="9">
        <v>58323.6</v>
      </c>
      <c r="D1630" s="8">
        <f t="shared" si="226"/>
        <v>9.7808844441307281E-5</v>
      </c>
      <c r="E1630" s="32">
        <f t="shared" si="228"/>
        <v>395841</v>
      </c>
      <c r="F1630" s="10">
        <f t="shared" si="229"/>
        <v>747930</v>
      </c>
      <c r="G1630" s="10">
        <f t="shared" si="230"/>
        <v>98641</v>
      </c>
      <c r="H1630" s="9">
        <f t="shared" si="231"/>
        <v>4302</v>
      </c>
      <c r="I1630" s="9">
        <f t="shared" si="232"/>
        <v>17469</v>
      </c>
      <c r="J1630" s="9">
        <f t="shared" si="233"/>
        <v>21771</v>
      </c>
      <c r="K1630" s="9">
        <f t="shared" si="227"/>
        <v>-150962</v>
      </c>
      <c r="L1630" s="9">
        <f t="shared" si="234"/>
        <v>29628</v>
      </c>
    </row>
    <row r="1631" spans="1:12" x14ac:dyDescent="0.3">
      <c r="A1631" s="29" t="s">
        <v>3266</v>
      </c>
      <c r="B1631" s="5" t="s">
        <v>3267</v>
      </c>
      <c r="C1631" s="9">
        <v>87798.99</v>
      </c>
      <c r="D1631" s="8">
        <f t="shared" si="226"/>
        <v>1.4723915799117157E-4</v>
      </c>
      <c r="E1631" s="32">
        <f t="shared" si="228"/>
        <v>595889</v>
      </c>
      <c r="F1631" s="10">
        <f t="shared" si="229"/>
        <v>1125916</v>
      </c>
      <c r="G1631" s="10">
        <f t="shared" si="230"/>
        <v>148492</v>
      </c>
      <c r="H1631" s="9">
        <f t="shared" si="231"/>
        <v>6476</v>
      </c>
      <c r="I1631" s="9">
        <f t="shared" si="232"/>
        <v>26298</v>
      </c>
      <c r="J1631" s="9">
        <f t="shared" si="233"/>
        <v>32774</v>
      </c>
      <c r="K1631" s="9">
        <f t="shared" si="227"/>
        <v>-227255</v>
      </c>
      <c r="L1631" s="9">
        <f t="shared" si="234"/>
        <v>44601</v>
      </c>
    </row>
    <row r="1632" spans="1:12" x14ac:dyDescent="0.3">
      <c r="A1632" s="29" t="s">
        <v>3268</v>
      </c>
      <c r="B1632" s="5" t="s">
        <v>3269</v>
      </c>
      <c r="C1632" s="9">
        <v>130086.97</v>
      </c>
      <c r="D1632" s="8">
        <f t="shared" si="226"/>
        <v>2.1815622171078274E-4</v>
      </c>
      <c r="E1632" s="32">
        <f t="shared" si="228"/>
        <v>882897</v>
      </c>
      <c r="F1632" s="10">
        <f t="shared" si="229"/>
        <v>1668209</v>
      </c>
      <c r="G1632" s="10">
        <f t="shared" si="230"/>
        <v>220012</v>
      </c>
      <c r="H1632" s="9">
        <f t="shared" si="231"/>
        <v>9595</v>
      </c>
      <c r="I1632" s="9">
        <f t="shared" si="232"/>
        <v>38964</v>
      </c>
      <c r="J1632" s="9">
        <f t="shared" si="233"/>
        <v>48559</v>
      </c>
      <c r="K1632" s="9">
        <f t="shared" si="227"/>
        <v>-336711</v>
      </c>
      <c r="L1632" s="9">
        <f t="shared" si="234"/>
        <v>66083</v>
      </c>
    </row>
    <row r="1633" spans="1:12" x14ac:dyDescent="0.3">
      <c r="A1633" s="29" t="s">
        <v>3270</v>
      </c>
      <c r="B1633" s="5" t="s">
        <v>3271</v>
      </c>
      <c r="C1633" s="9">
        <v>578298.77</v>
      </c>
      <c r="D1633" s="8">
        <f t="shared" si="226"/>
        <v>9.6980869554570259E-4</v>
      </c>
      <c r="E1633" s="32">
        <f t="shared" si="228"/>
        <v>3924898</v>
      </c>
      <c r="F1633" s="10">
        <f t="shared" si="229"/>
        <v>7415985</v>
      </c>
      <c r="G1633" s="10">
        <f t="shared" si="230"/>
        <v>978059</v>
      </c>
      <c r="H1633" s="9">
        <f t="shared" si="231"/>
        <v>42656</v>
      </c>
      <c r="I1633" s="9">
        <f t="shared" si="232"/>
        <v>173215</v>
      </c>
      <c r="J1633" s="9">
        <f t="shared" si="233"/>
        <v>215871</v>
      </c>
      <c r="K1633" s="9">
        <f t="shared" si="227"/>
        <v>-1496843</v>
      </c>
      <c r="L1633" s="9">
        <f t="shared" si="234"/>
        <v>293769</v>
      </c>
    </row>
    <row r="1634" spans="1:12" x14ac:dyDescent="0.3">
      <c r="A1634" s="29" t="s">
        <v>3272</v>
      </c>
      <c r="B1634" s="5" t="s">
        <v>3273</v>
      </c>
      <c r="C1634" s="9">
        <v>139665.57</v>
      </c>
      <c r="D1634" s="8">
        <f t="shared" si="226"/>
        <v>2.3421956137715288E-4</v>
      </c>
      <c r="E1634" s="32">
        <f t="shared" si="228"/>
        <v>947907</v>
      </c>
      <c r="F1634" s="10">
        <f t="shared" si="229"/>
        <v>1791043</v>
      </c>
      <c r="G1634" s="10">
        <f t="shared" si="230"/>
        <v>236212</v>
      </c>
      <c r="H1634" s="9">
        <f t="shared" si="231"/>
        <v>10302</v>
      </c>
      <c r="I1634" s="9">
        <f t="shared" si="232"/>
        <v>41833</v>
      </c>
      <c r="J1634" s="9">
        <f t="shared" si="233"/>
        <v>52135</v>
      </c>
      <c r="K1634" s="9">
        <f t="shared" si="227"/>
        <v>-361504</v>
      </c>
      <c r="L1634" s="9">
        <f t="shared" si="234"/>
        <v>70948</v>
      </c>
    </row>
    <row r="1635" spans="1:12" x14ac:dyDescent="0.3">
      <c r="A1635" s="29" t="s">
        <v>3274</v>
      </c>
      <c r="B1635" s="5" t="s">
        <v>3275</v>
      </c>
      <c r="C1635" s="9">
        <v>290230.40000000002</v>
      </c>
      <c r="D1635" s="8">
        <f t="shared" si="226"/>
        <v>4.8671721302763189E-4</v>
      </c>
      <c r="E1635" s="32">
        <f t="shared" si="228"/>
        <v>1969786</v>
      </c>
      <c r="F1635" s="10">
        <f t="shared" si="229"/>
        <v>3721855</v>
      </c>
      <c r="G1635" s="10">
        <f t="shared" si="230"/>
        <v>490858</v>
      </c>
      <c r="H1635" s="9">
        <f t="shared" si="231"/>
        <v>21408</v>
      </c>
      <c r="I1635" s="9">
        <f t="shared" si="232"/>
        <v>86931</v>
      </c>
      <c r="J1635" s="9">
        <f t="shared" si="233"/>
        <v>108339</v>
      </c>
      <c r="K1635" s="9">
        <f t="shared" si="227"/>
        <v>-751220</v>
      </c>
      <c r="L1635" s="9">
        <f t="shared" si="234"/>
        <v>147434</v>
      </c>
    </row>
    <row r="1636" spans="1:12" x14ac:dyDescent="0.3">
      <c r="A1636" s="29" t="s">
        <v>3276</v>
      </c>
      <c r="B1636" s="5" t="s">
        <v>3277</v>
      </c>
      <c r="C1636" s="9">
        <v>600787.75</v>
      </c>
      <c r="D1636" s="8">
        <f t="shared" si="226"/>
        <v>1.0075227794922297E-3</v>
      </c>
      <c r="E1636" s="32">
        <f t="shared" si="228"/>
        <v>4077531</v>
      </c>
      <c r="F1636" s="10">
        <f t="shared" si="229"/>
        <v>7704380</v>
      </c>
      <c r="G1636" s="10">
        <f t="shared" si="230"/>
        <v>1016094</v>
      </c>
      <c r="H1636" s="9">
        <f t="shared" si="231"/>
        <v>44315</v>
      </c>
      <c r="I1636" s="9">
        <f t="shared" si="232"/>
        <v>179951</v>
      </c>
      <c r="J1636" s="9">
        <f t="shared" si="233"/>
        <v>224266</v>
      </c>
      <c r="K1636" s="9">
        <f t="shared" si="227"/>
        <v>-1555053</v>
      </c>
      <c r="L1636" s="9">
        <f t="shared" si="234"/>
        <v>305193</v>
      </c>
    </row>
    <row r="1637" spans="1:12" x14ac:dyDescent="0.3">
      <c r="A1637" s="29" t="s">
        <v>3278</v>
      </c>
      <c r="B1637" s="5" t="s">
        <v>3279</v>
      </c>
      <c r="C1637" s="9">
        <v>1386957.73</v>
      </c>
      <c r="D1637" s="8">
        <f t="shared" si="226"/>
        <v>2.3259320902728683E-3</v>
      </c>
      <c r="E1637" s="32">
        <f t="shared" si="228"/>
        <v>9413245</v>
      </c>
      <c r="F1637" s="10">
        <f t="shared" si="229"/>
        <v>17786063</v>
      </c>
      <c r="G1637" s="10">
        <f t="shared" si="230"/>
        <v>2345720</v>
      </c>
      <c r="H1637" s="9">
        <f t="shared" si="231"/>
        <v>102304</v>
      </c>
      <c r="I1637" s="9">
        <f t="shared" si="232"/>
        <v>415428</v>
      </c>
      <c r="J1637" s="9">
        <f t="shared" si="233"/>
        <v>517732</v>
      </c>
      <c r="K1637" s="9">
        <f t="shared" si="227"/>
        <v>-3589941</v>
      </c>
      <c r="L1637" s="9">
        <f t="shared" si="234"/>
        <v>704558</v>
      </c>
    </row>
    <row r="1638" spans="1:12" x14ac:dyDescent="0.3">
      <c r="A1638" s="29" t="s">
        <v>3280</v>
      </c>
      <c r="B1638" s="5" t="s">
        <v>3281</v>
      </c>
      <c r="C1638" s="9">
        <v>3378251.3</v>
      </c>
      <c r="D1638" s="8">
        <f t="shared" si="226"/>
        <v>5.665337117142016E-3</v>
      </c>
      <c r="E1638" s="32">
        <f t="shared" si="228"/>
        <v>22928102</v>
      </c>
      <c r="F1638" s="10">
        <f t="shared" si="229"/>
        <v>43322005</v>
      </c>
      <c r="G1638" s="10">
        <f t="shared" si="230"/>
        <v>5713535</v>
      </c>
      <c r="H1638" s="9">
        <f t="shared" si="231"/>
        <v>249184</v>
      </c>
      <c r="I1638" s="9">
        <f t="shared" si="232"/>
        <v>1011869</v>
      </c>
      <c r="J1638" s="9">
        <f t="shared" si="233"/>
        <v>1261053</v>
      </c>
      <c r="K1638" s="9">
        <f t="shared" si="227"/>
        <v>-8744118</v>
      </c>
      <c r="L1638" s="9">
        <f t="shared" si="234"/>
        <v>1716111</v>
      </c>
    </row>
    <row r="1639" spans="1:12" x14ac:dyDescent="0.3">
      <c r="A1639" s="29" t="s">
        <v>3282</v>
      </c>
      <c r="B1639" s="5" t="s">
        <v>3283</v>
      </c>
      <c r="C1639" s="9">
        <v>279338.63</v>
      </c>
      <c r="D1639" s="8">
        <f t="shared" si="226"/>
        <v>4.684516835057831E-4</v>
      </c>
      <c r="E1639" s="32">
        <f t="shared" si="228"/>
        <v>1895864</v>
      </c>
      <c r="F1639" s="10">
        <f t="shared" si="229"/>
        <v>3582182</v>
      </c>
      <c r="G1639" s="10">
        <f t="shared" si="230"/>
        <v>472437</v>
      </c>
      <c r="H1639" s="9">
        <f t="shared" si="231"/>
        <v>20604</v>
      </c>
      <c r="I1639" s="9">
        <f t="shared" si="232"/>
        <v>83669</v>
      </c>
      <c r="J1639" s="9">
        <f t="shared" si="233"/>
        <v>104273</v>
      </c>
      <c r="K1639" s="9">
        <f t="shared" si="227"/>
        <v>-723028</v>
      </c>
      <c r="L1639" s="9">
        <f t="shared" si="234"/>
        <v>141901</v>
      </c>
    </row>
    <row r="1640" spans="1:12" x14ac:dyDescent="0.3">
      <c r="A1640" s="29" t="s">
        <v>3284</v>
      </c>
      <c r="B1640" s="5" t="s">
        <v>3285</v>
      </c>
      <c r="C1640" s="9">
        <v>32628.93</v>
      </c>
      <c r="D1640" s="8">
        <f t="shared" si="226"/>
        <v>5.471880917255287E-5</v>
      </c>
      <c r="E1640" s="32">
        <f t="shared" si="228"/>
        <v>221452</v>
      </c>
      <c r="F1640" s="10">
        <f t="shared" si="229"/>
        <v>418427</v>
      </c>
      <c r="G1640" s="10">
        <f t="shared" si="230"/>
        <v>55184</v>
      </c>
      <c r="H1640" s="9">
        <f t="shared" si="231"/>
        <v>2407</v>
      </c>
      <c r="I1640" s="9">
        <f t="shared" si="232"/>
        <v>9773</v>
      </c>
      <c r="J1640" s="9">
        <f t="shared" si="233"/>
        <v>12180</v>
      </c>
      <c r="K1640" s="9">
        <f t="shared" si="227"/>
        <v>-84455</v>
      </c>
      <c r="L1640" s="9">
        <f t="shared" si="234"/>
        <v>16575</v>
      </c>
    </row>
    <row r="1641" spans="1:12" x14ac:dyDescent="0.3">
      <c r="A1641" s="29" t="s">
        <v>3286</v>
      </c>
      <c r="B1641" s="5" t="s">
        <v>3287</v>
      </c>
      <c r="C1641" s="9">
        <v>561591.47</v>
      </c>
      <c r="D1641" s="8">
        <f t="shared" si="226"/>
        <v>9.4179050553798264E-4</v>
      </c>
      <c r="E1641" s="32">
        <f t="shared" si="228"/>
        <v>3811506</v>
      </c>
      <c r="F1641" s="10">
        <f t="shared" si="229"/>
        <v>7201734</v>
      </c>
      <c r="G1641" s="10">
        <f t="shared" si="230"/>
        <v>949803</v>
      </c>
      <c r="H1641" s="9">
        <f t="shared" si="231"/>
        <v>41424</v>
      </c>
      <c r="I1641" s="9">
        <f t="shared" si="232"/>
        <v>168210</v>
      </c>
      <c r="J1641" s="9">
        <f t="shared" si="233"/>
        <v>209634</v>
      </c>
      <c r="K1641" s="9">
        <f t="shared" si="227"/>
        <v>-1453599</v>
      </c>
      <c r="L1641" s="9">
        <f t="shared" si="234"/>
        <v>285282</v>
      </c>
    </row>
    <row r="1642" spans="1:12" x14ac:dyDescent="0.3">
      <c r="A1642" s="29" t="s">
        <v>3288</v>
      </c>
      <c r="B1642" s="5" t="s">
        <v>3289</v>
      </c>
      <c r="C1642" s="9">
        <v>4797932.87</v>
      </c>
      <c r="D1642" s="8">
        <f t="shared" si="226"/>
        <v>8.046147180929589E-3</v>
      </c>
      <c r="E1642" s="32">
        <f t="shared" si="228"/>
        <v>32563444</v>
      </c>
      <c r="F1642" s="10">
        <f t="shared" si="229"/>
        <v>61527712</v>
      </c>
      <c r="G1642" s="10">
        <f t="shared" si="230"/>
        <v>8114600</v>
      </c>
      <c r="H1642" s="9">
        <f t="shared" si="231"/>
        <v>353901</v>
      </c>
      <c r="I1642" s="9">
        <f t="shared" si="232"/>
        <v>1437098</v>
      </c>
      <c r="J1642" s="9">
        <f t="shared" si="233"/>
        <v>1790999</v>
      </c>
      <c r="K1642" s="9">
        <f t="shared" si="227"/>
        <v>-12418760</v>
      </c>
      <c r="L1642" s="9">
        <f t="shared" si="234"/>
        <v>2437292</v>
      </c>
    </row>
    <row r="1643" spans="1:12" x14ac:dyDescent="0.3">
      <c r="A1643" s="29" t="s">
        <v>3290</v>
      </c>
      <c r="B1643" s="5" t="s">
        <v>3291</v>
      </c>
      <c r="C1643" s="9">
        <v>4586073.8499999996</v>
      </c>
      <c r="D1643" s="8">
        <f t="shared" si="226"/>
        <v>7.6908589968897184E-3</v>
      </c>
      <c r="E1643" s="32">
        <f t="shared" si="228"/>
        <v>31125562</v>
      </c>
      <c r="F1643" s="10">
        <f t="shared" si="229"/>
        <v>58810875</v>
      </c>
      <c r="G1643" s="10">
        <f t="shared" si="230"/>
        <v>7756290</v>
      </c>
      <c r="H1643" s="9">
        <f t="shared" si="231"/>
        <v>338274</v>
      </c>
      <c r="I1643" s="9">
        <f t="shared" si="232"/>
        <v>1373641</v>
      </c>
      <c r="J1643" s="9">
        <f t="shared" si="233"/>
        <v>1711915</v>
      </c>
      <c r="K1643" s="9">
        <f t="shared" si="227"/>
        <v>-11870393</v>
      </c>
      <c r="L1643" s="9">
        <f t="shared" si="234"/>
        <v>2329670</v>
      </c>
    </row>
    <row r="1644" spans="1:12" x14ac:dyDescent="0.3">
      <c r="A1644" s="29" t="s">
        <v>3292</v>
      </c>
      <c r="B1644" s="5" t="s">
        <v>3293</v>
      </c>
      <c r="C1644" s="9">
        <v>29739.13</v>
      </c>
      <c r="D1644" s="8">
        <f t="shared" si="226"/>
        <v>4.9872606286131427E-5</v>
      </c>
      <c r="E1644" s="32">
        <f t="shared" si="228"/>
        <v>201839</v>
      </c>
      <c r="F1644" s="10">
        <f t="shared" si="229"/>
        <v>381369</v>
      </c>
      <c r="G1644" s="10">
        <f t="shared" si="230"/>
        <v>50297</v>
      </c>
      <c r="H1644" s="9">
        <f t="shared" si="231"/>
        <v>2194</v>
      </c>
      <c r="I1644" s="9">
        <f t="shared" si="232"/>
        <v>8908</v>
      </c>
      <c r="J1644" s="9">
        <f t="shared" si="233"/>
        <v>11102</v>
      </c>
      <c r="K1644" s="9">
        <f t="shared" si="227"/>
        <v>-76975</v>
      </c>
      <c r="L1644" s="9">
        <f t="shared" si="234"/>
        <v>15107</v>
      </c>
    </row>
    <row r="1645" spans="1:12" x14ac:dyDescent="0.3">
      <c r="A1645" s="29" t="s">
        <v>3294</v>
      </c>
      <c r="B1645" s="5" t="s">
        <v>3295</v>
      </c>
      <c r="C1645" s="9">
        <v>273349.26</v>
      </c>
      <c r="D1645" s="8">
        <f t="shared" si="226"/>
        <v>4.5840749284143057E-4</v>
      </c>
      <c r="E1645" s="32">
        <f t="shared" si="228"/>
        <v>1855214</v>
      </c>
      <c r="F1645" s="10">
        <f t="shared" si="229"/>
        <v>3505375</v>
      </c>
      <c r="G1645" s="10">
        <f t="shared" si="230"/>
        <v>462307</v>
      </c>
      <c r="H1645" s="9">
        <f t="shared" si="231"/>
        <v>20163</v>
      </c>
      <c r="I1645" s="9">
        <f t="shared" si="232"/>
        <v>81875</v>
      </c>
      <c r="J1645" s="9">
        <f t="shared" si="233"/>
        <v>102038</v>
      </c>
      <c r="K1645" s="9">
        <f t="shared" si="227"/>
        <v>-707525</v>
      </c>
      <c r="L1645" s="9">
        <f t="shared" si="234"/>
        <v>138858</v>
      </c>
    </row>
    <row r="1646" spans="1:12" x14ac:dyDescent="0.3">
      <c r="A1646" s="29" t="s">
        <v>3296</v>
      </c>
      <c r="B1646" s="5" t="s">
        <v>3297</v>
      </c>
      <c r="C1646" s="9">
        <v>13355.78</v>
      </c>
      <c r="D1646" s="8">
        <f t="shared" si="226"/>
        <v>2.2397681357329162E-5</v>
      </c>
      <c r="E1646" s="32">
        <f t="shared" si="228"/>
        <v>90645</v>
      </c>
      <c r="F1646" s="10">
        <f t="shared" si="229"/>
        <v>171272</v>
      </c>
      <c r="G1646" s="10">
        <f t="shared" si="230"/>
        <v>22588</v>
      </c>
      <c r="H1646" s="9">
        <f t="shared" si="231"/>
        <v>985</v>
      </c>
      <c r="I1646" s="9">
        <f t="shared" si="232"/>
        <v>4000</v>
      </c>
      <c r="J1646" s="9">
        <f t="shared" si="233"/>
        <v>4985</v>
      </c>
      <c r="K1646" s="9">
        <f t="shared" si="227"/>
        <v>-34570</v>
      </c>
      <c r="L1646" s="9">
        <f t="shared" si="234"/>
        <v>6785</v>
      </c>
    </row>
    <row r="1647" spans="1:12" x14ac:dyDescent="0.3">
      <c r="A1647" s="29" t="s">
        <v>3298</v>
      </c>
      <c r="B1647" s="5" t="s">
        <v>3299</v>
      </c>
      <c r="C1647" s="9">
        <v>1322678.7</v>
      </c>
      <c r="D1647" s="8">
        <f t="shared" si="226"/>
        <v>2.2181359726445304E-3</v>
      </c>
      <c r="E1647" s="32">
        <f t="shared" si="228"/>
        <v>8976985</v>
      </c>
      <c r="F1647" s="10">
        <f t="shared" si="229"/>
        <v>16961762</v>
      </c>
      <c r="G1647" s="10">
        <f t="shared" si="230"/>
        <v>2237007</v>
      </c>
      <c r="H1647" s="9">
        <f t="shared" si="231"/>
        <v>97562</v>
      </c>
      <c r="I1647" s="9">
        <f t="shared" si="232"/>
        <v>396175</v>
      </c>
      <c r="J1647" s="9">
        <f t="shared" si="233"/>
        <v>493737</v>
      </c>
      <c r="K1647" s="9">
        <f t="shared" si="227"/>
        <v>-3423564</v>
      </c>
      <c r="L1647" s="9">
        <f t="shared" si="234"/>
        <v>671905</v>
      </c>
    </row>
    <row r="1648" spans="1:12" x14ac:dyDescent="0.3">
      <c r="A1648" s="29" t="s">
        <v>3300</v>
      </c>
      <c r="B1648" s="5" t="s">
        <v>3301</v>
      </c>
      <c r="C1648" s="9">
        <v>25338.3</v>
      </c>
      <c r="D1648" s="8">
        <f t="shared" si="226"/>
        <v>4.2492401756873313E-5</v>
      </c>
      <c r="E1648" s="32">
        <f t="shared" si="228"/>
        <v>171970</v>
      </c>
      <c r="F1648" s="10">
        <f t="shared" si="229"/>
        <v>324933</v>
      </c>
      <c r="G1648" s="10">
        <f t="shared" si="230"/>
        <v>42854</v>
      </c>
      <c r="H1648" s="9">
        <f t="shared" si="231"/>
        <v>1869</v>
      </c>
      <c r="I1648" s="9">
        <f t="shared" si="232"/>
        <v>7589</v>
      </c>
      <c r="J1648" s="9">
        <f t="shared" si="233"/>
        <v>9458</v>
      </c>
      <c r="K1648" s="9">
        <f t="shared" si="227"/>
        <v>-65585</v>
      </c>
      <c r="L1648" s="9">
        <f t="shared" si="234"/>
        <v>12872</v>
      </c>
    </row>
    <row r="1649" spans="1:12" x14ac:dyDescent="0.3">
      <c r="A1649" s="29" t="s">
        <v>3302</v>
      </c>
      <c r="B1649" s="5" t="s">
        <v>3303</v>
      </c>
      <c r="C1649" s="9">
        <v>5778584.4299999997</v>
      </c>
      <c r="D1649" s="8">
        <f t="shared" si="226"/>
        <v>9.6907026590407706E-3</v>
      </c>
      <c r="E1649" s="32">
        <f t="shared" si="228"/>
        <v>39219100</v>
      </c>
      <c r="F1649" s="10">
        <f t="shared" si="229"/>
        <v>74103388</v>
      </c>
      <c r="G1649" s="10">
        <f t="shared" si="230"/>
        <v>9773147</v>
      </c>
      <c r="H1649" s="9">
        <f t="shared" si="231"/>
        <v>426236</v>
      </c>
      <c r="I1649" s="9">
        <f t="shared" si="232"/>
        <v>1730827</v>
      </c>
      <c r="J1649" s="9">
        <f t="shared" si="233"/>
        <v>2157063</v>
      </c>
      <c r="K1649" s="9">
        <f t="shared" si="227"/>
        <v>-14957036</v>
      </c>
      <c r="L1649" s="9">
        <f t="shared" si="234"/>
        <v>2935451</v>
      </c>
    </row>
    <row r="1650" spans="1:12" x14ac:dyDescent="0.3">
      <c r="A1650" s="29" t="s">
        <v>3304</v>
      </c>
      <c r="B1650" s="5" t="s">
        <v>3305</v>
      </c>
      <c r="C1650" s="9">
        <v>691408.81</v>
      </c>
      <c r="D1650" s="8">
        <f t="shared" si="226"/>
        <v>1.1594945569656089E-3</v>
      </c>
      <c r="E1650" s="32">
        <f t="shared" si="228"/>
        <v>4692573</v>
      </c>
      <c r="F1650" s="10">
        <f t="shared" si="229"/>
        <v>8866486</v>
      </c>
      <c r="G1650" s="10">
        <f t="shared" si="230"/>
        <v>1169359</v>
      </c>
      <c r="H1650" s="9">
        <f t="shared" si="231"/>
        <v>50999</v>
      </c>
      <c r="I1650" s="9">
        <f t="shared" si="232"/>
        <v>207094</v>
      </c>
      <c r="J1650" s="9">
        <f t="shared" si="233"/>
        <v>258093</v>
      </c>
      <c r="K1650" s="9">
        <f t="shared" si="227"/>
        <v>-1789612</v>
      </c>
      <c r="L1650" s="9">
        <f t="shared" si="234"/>
        <v>351227</v>
      </c>
    </row>
    <row r="1651" spans="1:12" x14ac:dyDescent="0.3">
      <c r="A1651" s="29" t="s">
        <v>3306</v>
      </c>
      <c r="B1651" s="5" t="s">
        <v>3307</v>
      </c>
      <c r="C1651" s="9">
        <v>279352.55</v>
      </c>
      <c r="D1651" s="8">
        <f t="shared" si="226"/>
        <v>4.684750273856983E-4</v>
      </c>
      <c r="E1651" s="32">
        <f t="shared" si="228"/>
        <v>1895958</v>
      </c>
      <c r="F1651" s="10">
        <f t="shared" si="229"/>
        <v>3582360</v>
      </c>
      <c r="G1651" s="10">
        <f t="shared" si="230"/>
        <v>472461</v>
      </c>
      <c r="H1651" s="9">
        <f t="shared" si="231"/>
        <v>20605</v>
      </c>
      <c r="I1651" s="9">
        <f t="shared" si="232"/>
        <v>83673</v>
      </c>
      <c r="J1651" s="9">
        <f t="shared" si="233"/>
        <v>104278</v>
      </c>
      <c r="K1651" s="9">
        <f t="shared" si="227"/>
        <v>-723064</v>
      </c>
      <c r="L1651" s="9">
        <f t="shared" si="234"/>
        <v>141908</v>
      </c>
    </row>
    <row r="1652" spans="1:12" x14ac:dyDescent="0.3">
      <c r="A1652" s="29" t="s">
        <v>3308</v>
      </c>
      <c r="B1652" s="5" t="s">
        <v>3309</v>
      </c>
      <c r="C1652" s="9">
        <v>112988.18</v>
      </c>
      <c r="D1652" s="8">
        <f t="shared" si="226"/>
        <v>1.8948150185047608E-4</v>
      </c>
      <c r="E1652" s="32">
        <f t="shared" si="228"/>
        <v>766848</v>
      </c>
      <c r="F1652" s="10">
        <f t="shared" si="229"/>
        <v>1448937</v>
      </c>
      <c r="G1652" s="10">
        <f t="shared" si="230"/>
        <v>191094</v>
      </c>
      <c r="H1652" s="9">
        <f t="shared" si="231"/>
        <v>8334</v>
      </c>
      <c r="I1652" s="9">
        <f t="shared" si="232"/>
        <v>33843</v>
      </c>
      <c r="J1652" s="9">
        <f t="shared" si="233"/>
        <v>42177</v>
      </c>
      <c r="K1652" s="9">
        <f t="shared" si="227"/>
        <v>-292454</v>
      </c>
      <c r="L1652" s="9">
        <f t="shared" si="234"/>
        <v>57397</v>
      </c>
    </row>
    <row r="1653" spans="1:12" x14ac:dyDescent="0.3">
      <c r="A1653" s="29" t="s">
        <v>3310</v>
      </c>
      <c r="B1653" s="5" t="s">
        <v>3311</v>
      </c>
      <c r="C1653" s="9">
        <v>771021.34</v>
      </c>
      <c r="D1653" s="8">
        <f t="shared" si="226"/>
        <v>1.293004998062333E-3</v>
      </c>
      <c r="E1653" s="32">
        <f t="shared" si="228"/>
        <v>5232901</v>
      </c>
      <c r="F1653" s="10">
        <f t="shared" si="229"/>
        <v>9887420</v>
      </c>
      <c r="G1653" s="10">
        <f t="shared" si="230"/>
        <v>1304005</v>
      </c>
      <c r="H1653" s="9">
        <f t="shared" si="231"/>
        <v>56871</v>
      </c>
      <c r="I1653" s="9">
        <f t="shared" si="232"/>
        <v>230940</v>
      </c>
      <c r="J1653" s="9">
        <f t="shared" si="233"/>
        <v>287811</v>
      </c>
      <c r="K1653" s="9">
        <f t="shared" si="227"/>
        <v>-1995678</v>
      </c>
      <c r="L1653" s="9">
        <f t="shared" si="234"/>
        <v>391669</v>
      </c>
    </row>
    <row r="1654" spans="1:12" x14ac:dyDescent="0.3">
      <c r="A1654" s="29" t="s">
        <v>3312</v>
      </c>
      <c r="B1654" s="5" t="s">
        <v>3313</v>
      </c>
      <c r="C1654" s="9">
        <v>52834.96</v>
      </c>
      <c r="D1654" s="8">
        <f t="shared" si="226"/>
        <v>8.8604379422784133E-5</v>
      </c>
      <c r="E1654" s="32">
        <f t="shared" si="228"/>
        <v>358589</v>
      </c>
      <c r="F1654" s="10">
        <f t="shared" si="229"/>
        <v>677545</v>
      </c>
      <c r="G1654" s="10">
        <f t="shared" si="230"/>
        <v>89358</v>
      </c>
      <c r="H1654" s="9">
        <f t="shared" si="231"/>
        <v>3897</v>
      </c>
      <c r="I1654" s="9">
        <f t="shared" si="232"/>
        <v>15825</v>
      </c>
      <c r="J1654" s="9">
        <f t="shared" si="233"/>
        <v>19722</v>
      </c>
      <c r="K1654" s="9">
        <f t="shared" si="227"/>
        <v>-136756</v>
      </c>
      <c r="L1654" s="9">
        <f t="shared" si="234"/>
        <v>26840</v>
      </c>
    </row>
    <row r="1655" spans="1:12" x14ac:dyDescent="0.3">
      <c r="A1655" s="29" t="s">
        <v>3314</v>
      </c>
      <c r="B1655" s="5" t="s">
        <v>3315</v>
      </c>
      <c r="C1655" s="9">
        <v>58933.26</v>
      </c>
      <c r="D1655" s="8">
        <f t="shared" si="226"/>
        <v>9.8831246009490451E-5</v>
      </c>
      <c r="E1655" s="32">
        <f t="shared" si="228"/>
        <v>399978</v>
      </c>
      <c r="F1655" s="10">
        <f t="shared" si="229"/>
        <v>755748</v>
      </c>
      <c r="G1655" s="10">
        <f t="shared" si="230"/>
        <v>99672</v>
      </c>
      <c r="H1655" s="9">
        <f t="shared" si="231"/>
        <v>4347</v>
      </c>
      <c r="I1655" s="9">
        <f t="shared" si="232"/>
        <v>17652</v>
      </c>
      <c r="J1655" s="9">
        <f t="shared" si="233"/>
        <v>21999</v>
      </c>
      <c r="K1655" s="9">
        <f t="shared" si="227"/>
        <v>-152540</v>
      </c>
      <c r="L1655" s="9">
        <f t="shared" si="234"/>
        <v>29937</v>
      </c>
    </row>
    <row r="1656" spans="1:12" x14ac:dyDescent="0.3">
      <c r="A1656" s="29" t="s">
        <v>3316</v>
      </c>
      <c r="B1656" s="5" t="s">
        <v>3317</v>
      </c>
      <c r="C1656" s="9">
        <v>4316.5</v>
      </c>
      <c r="D1656" s="8">
        <f t="shared" si="226"/>
        <v>7.2387828774441719E-6</v>
      </c>
      <c r="E1656" s="32">
        <f t="shared" si="228"/>
        <v>29296</v>
      </c>
      <c r="F1656" s="10">
        <f t="shared" si="229"/>
        <v>55354</v>
      </c>
      <c r="G1656" s="10">
        <f t="shared" si="230"/>
        <v>7300</v>
      </c>
      <c r="H1656" s="9">
        <f t="shared" si="231"/>
        <v>318</v>
      </c>
      <c r="I1656" s="9">
        <f t="shared" si="232"/>
        <v>1293</v>
      </c>
      <c r="J1656" s="9">
        <f t="shared" si="233"/>
        <v>1611</v>
      </c>
      <c r="K1656" s="9">
        <f t="shared" si="227"/>
        <v>-11173</v>
      </c>
      <c r="L1656" s="9">
        <f t="shared" si="234"/>
        <v>2193</v>
      </c>
    </row>
    <row r="1657" spans="1:12" x14ac:dyDescent="0.3">
      <c r="A1657" s="29" t="s">
        <v>3318</v>
      </c>
      <c r="B1657" s="5" t="s">
        <v>3319</v>
      </c>
      <c r="C1657" s="9">
        <v>3782.78</v>
      </c>
      <c r="D1657" s="8">
        <f t="shared" si="226"/>
        <v>6.3437329070168576E-6</v>
      </c>
      <c r="E1657" s="32">
        <f t="shared" si="228"/>
        <v>25674</v>
      </c>
      <c r="F1657" s="10">
        <f t="shared" si="229"/>
        <v>48510</v>
      </c>
      <c r="G1657" s="10">
        <f t="shared" si="230"/>
        <v>6398</v>
      </c>
      <c r="H1657" s="9">
        <f t="shared" si="231"/>
        <v>279</v>
      </c>
      <c r="I1657" s="9">
        <f t="shared" si="232"/>
        <v>1133</v>
      </c>
      <c r="J1657" s="9">
        <f t="shared" si="233"/>
        <v>1412</v>
      </c>
      <c r="K1657" s="9">
        <f t="shared" si="227"/>
        <v>-9791</v>
      </c>
      <c r="L1657" s="9">
        <f t="shared" si="234"/>
        <v>1922</v>
      </c>
    </row>
    <row r="1658" spans="1:12" x14ac:dyDescent="0.3">
      <c r="A1658" s="29" t="s">
        <v>3320</v>
      </c>
      <c r="B1658" s="5" t="s">
        <v>3321</v>
      </c>
      <c r="C1658" s="9">
        <v>407109.79</v>
      </c>
      <c r="D1658" s="8">
        <f t="shared" si="226"/>
        <v>6.8272428520604477E-4</v>
      </c>
      <c r="E1658" s="32">
        <f t="shared" si="228"/>
        <v>2763043</v>
      </c>
      <c r="F1658" s="10">
        <f t="shared" si="229"/>
        <v>5220693</v>
      </c>
      <c r="G1658" s="10">
        <f t="shared" si="230"/>
        <v>688533</v>
      </c>
      <c r="H1658" s="9">
        <f t="shared" si="231"/>
        <v>30029</v>
      </c>
      <c r="I1658" s="9">
        <f t="shared" si="232"/>
        <v>121939</v>
      </c>
      <c r="J1658" s="9">
        <f t="shared" si="233"/>
        <v>151968</v>
      </c>
      <c r="K1658" s="9">
        <f t="shared" si="227"/>
        <v>-1053745</v>
      </c>
      <c r="L1658" s="9">
        <f t="shared" si="234"/>
        <v>206807</v>
      </c>
    </row>
    <row r="1659" spans="1:12" x14ac:dyDescent="0.3">
      <c r="A1659" s="29" t="s">
        <v>3322</v>
      </c>
      <c r="B1659" s="5" t="s">
        <v>3323</v>
      </c>
      <c r="C1659" s="9">
        <v>129759.57</v>
      </c>
      <c r="D1659" s="8">
        <f t="shared" si="226"/>
        <v>2.1760717097197232E-4</v>
      </c>
      <c r="E1659" s="32">
        <f t="shared" si="228"/>
        <v>880675</v>
      </c>
      <c r="F1659" s="10">
        <f t="shared" si="229"/>
        <v>1664010</v>
      </c>
      <c r="G1659" s="10">
        <f t="shared" si="230"/>
        <v>219458</v>
      </c>
      <c r="H1659" s="9">
        <f t="shared" si="231"/>
        <v>9571</v>
      </c>
      <c r="I1659" s="9">
        <f t="shared" si="232"/>
        <v>38866</v>
      </c>
      <c r="J1659" s="9">
        <f t="shared" si="233"/>
        <v>48437</v>
      </c>
      <c r="K1659" s="9">
        <f t="shared" si="227"/>
        <v>-335864</v>
      </c>
      <c r="L1659" s="9">
        <f t="shared" si="234"/>
        <v>65916</v>
      </c>
    </row>
    <row r="1660" spans="1:12" x14ac:dyDescent="0.3">
      <c r="A1660" s="29" t="s">
        <v>3324</v>
      </c>
      <c r="B1660" s="5" t="s">
        <v>3325</v>
      </c>
      <c r="C1660" s="9">
        <v>61168.28</v>
      </c>
      <c r="D1660" s="8">
        <f t="shared" si="226"/>
        <v>1.0257938095834837E-4</v>
      </c>
      <c r="E1660" s="32">
        <f t="shared" si="228"/>
        <v>415147</v>
      </c>
      <c r="F1660" s="10">
        <f t="shared" si="229"/>
        <v>784410</v>
      </c>
      <c r="G1660" s="10">
        <f t="shared" si="230"/>
        <v>103452</v>
      </c>
      <c r="H1660" s="9">
        <f t="shared" si="231"/>
        <v>4512</v>
      </c>
      <c r="I1660" s="9">
        <f t="shared" si="232"/>
        <v>18321</v>
      </c>
      <c r="J1660" s="9">
        <f t="shared" si="233"/>
        <v>22833</v>
      </c>
      <c r="K1660" s="9">
        <f t="shared" si="227"/>
        <v>-158325</v>
      </c>
      <c r="L1660" s="9">
        <f t="shared" si="234"/>
        <v>31073</v>
      </c>
    </row>
    <row r="1661" spans="1:12" x14ac:dyDescent="0.3">
      <c r="A1661" s="29" t="s">
        <v>3326</v>
      </c>
      <c r="B1661" s="5" t="s">
        <v>3327</v>
      </c>
      <c r="C1661" s="9">
        <v>308538.65000000002</v>
      </c>
      <c r="D1661" s="8">
        <f t="shared" si="226"/>
        <v>5.1742020077603164E-4</v>
      </c>
      <c r="E1661" s="32">
        <f t="shared" si="228"/>
        <v>2094044</v>
      </c>
      <c r="F1661" s="10">
        <f t="shared" si="229"/>
        <v>3956637</v>
      </c>
      <c r="G1661" s="10">
        <f t="shared" si="230"/>
        <v>521822</v>
      </c>
      <c r="H1661" s="9">
        <f t="shared" si="231"/>
        <v>22758</v>
      </c>
      <c r="I1661" s="9">
        <f t="shared" si="232"/>
        <v>92415</v>
      </c>
      <c r="J1661" s="9">
        <f t="shared" si="233"/>
        <v>115173</v>
      </c>
      <c r="K1661" s="9">
        <f t="shared" si="227"/>
        <v>-798608</v>
      </c>
      <c r="L1661" s="9">
        <f t="shared" si="234"/>
        <v>156734</v>
      </c>
    </row>
    <row r="1662" spans="1:12" x14ac:dyDescent="0.3">
      <c r="A1662" s="29" t="s">
        <v>3328</v>
      </c>
      <c r="B1662" s="5" t="s">
        <v>3329</v>
      </c>
      <c r="C1662" s="9">
        <v>5483.69</v>
      </c>
      <c r="D1662" s="8">
        <f t="shared" si="226"/>
        <v>9.1961638543291626E-6</v>
      </c>
      <c r="E1662" s="32">
        <f t="shared" si="228"/>
        <v>37218</v>
      </c>
      <c r="F1662" s="10">
        <f t="shared" si="229"/>
        <v>70322</v>
      </c>
      <c r="G1662" s="10">
        <f t="shared" si="230"/>
        <v>9274</v>
      </c>
      <c r="H1662" s="9">
        <f t="shared" si="231"/>
        <v>404</v>
      </c>
      <c r="I1662" s="9">
        <f t="shared" si="232"/>
        <v>1642</v>
      </c>
      <c r="J1662" s="9">
        <f t="shared" si="233"/>
        <v>2046</v>
      </c>
      <c r="K1662" s="9">
        <f t="shared" si="227"/>
        <v>-14194</v>
      </c>
      <c r="L1662" s="9">
        <f t="shared" si="234"/>
        <v>2786</v>
      </c>
    </row>
    <row r="1663" spans="1:12" x14ac:dyDescent="0.3">
      <c r="A1663" s="29" t="s">
        <v>3330</v>
      </c>
      <c r="B1663" s="5" t="s">
        <v>3331</v>
      </c>
      <c r="C1663" s="9">
        <v>6816.79</v>
      </c>
      <c r="D1663" s="8">
        <f t="shared" si="226"/>
        <v>1.1431776376956483E-5</v>
      </c>
      <c r="E1663" s="32">
        <f t="shared" si="228"/>
        <v>46265</v>
      </c>
      <c r="F1663" s="10">
        <f t="shared" si="229"/>
        <v>87417</v>
      </c>
      <c r="G1663" s="10">
        <f t="shared" si="230"/>
        <v>11529</v>
      </c>
      <c r="H1663" s="9">
        <f t="shared" si="231"/>
        <v>503</v>
      </c>
      <c r="I1663" s="9">
        <f t="shared" si="232"/>
        <v>2042</v>
      </c>
      <c r="J1663" s="9">
        <f t="shared" si="233"/>
        <v>2545</v>
      </c>
      <c r="K1663" s="9">
        <f t="shared" si="227"/>
        <v>-17644</v>
      </c>
      <c r="L1663" s="9">
        <f t="shared" si="234"/>
        <v>3463</v>
      </c>
    </row>
    <row r="1664" spans="1:12" x14ac:dyDescent="0.3">
      <c r="A1664" s="29" t="s">
        <v>3332</v>
      </c>
      <c r="B1664" s="5" t="s">
        <v>3333</v>
      </c>
      <c r="C1664" s="9">
        <v>3829183.1</v>
      </c>
      <c r="D1664" s="8">
        <f t="shared" si="226"/>
        <v>6.4215510387764614E-3</v>
      </c>
      <c r="E1664" s="32">
        <f t="shared" si="228"/>
        <v>25988564</v>
      </c>
      <c r="F1664" s="10">
        <f t="shared" si="229"/>
        <v>49104663</v>
      </c>
      <c r="G1664" s="10">
        <f t="shared" si="230"/>
        <v>6476183</v>
      </c>
      <c r="H1664" s="9">
        <f t="shared" si="231"/>
        <v>282445</v>
      </c>
      <c r="I1664" s="9">
        <f t="shared" si="232"/>
        <v>1146934</v>
      </c>
      <c r="J1664" s="9">
        <f t="shared" si="233"/>
        <v>1429379</v>
      </c>
      <c r="K1664" s="9">
        <f t="shared" si="227"/>
        <v>-9911290</v>
      </c>
      <c r="L1664" s="9">
        <f t="shared" si="234"/>
        <v>1945178</v>
      </c>
    </row>
    <row r="1665" spans="1:12" x14ac:dyDescent="0.3">
      <c r="A1665" s="29" t="s">
        <v>3334</v>
      </c>
      <c r="B1665" s="5" t="s">
        <v>3335</v>
      </c>
      <c r="C1665" s="9">
        <v>718766.25</v>
      </c>
      <c r="D1665" s="8">
        <f t="shared" si="226"/>
        <v>1.2053730622923102E-3</v>
      </c>
      <c r="E1665" s="32">
        <f t="shared" si="228"/>
        <v>4878248</v>
      </c>
      <c r="F1665" s="10">
        <f t="shared" si="229"/>
        <v>9217312</v>
      </c>
      <c r="G1665" s="10">
        <f t="shared" si="230"/>
        <v>1215628</v>
      </c>
      <c r="H1665" s="9">
        <f t="shared" si="231"/>
        <v>53017</v>
      </c>
      <c r="I1665" s="9">
        <f t="shared" si="232"/>
        <v>215288</v>
      </c>
      <c r="J1665" s="9">
        <f t="shared" si="233"/>
        <v>268305</v>
      </c>
      <c r="K1665" s="9">
        <f t="shared" si="227"/>
        <v>-1860423</v>
      </c>
      <c r="L1665" s="9">
        <f t="shared" si="234"/>
        <v>365125</v>
      </c>
    </row>
    <row r="1666" spans="1:12" x14ac:dyDescent="0.3">
      <c r="A1666" s="29" t="s">
        <v>3336</v>
      </c>
      <c r="B1666" s="5" t="s">
        <v>3337</v>
      </c>
      <c r="C1666" s="9">
        <v>5098685.84</v>
      </c>
      <c r="D1666" s="8">
        <f t="shared" si="226"/>
        <v>8.5505107740203989E-3</v>
      </c>
      <c r="E1666" s="32">
        <f t="shared" si="228"/>
        <v>34604646</v>
      </c>
      <c r="F1666" s="10">
        <f t="shared" si="229"/>
        <v>65384507</v>
      </c>
      <c r="G1666" s="10">
        <f t="shared" si="230"/>
        <v>8623255</v>
      </c>
      <c r="H1666" s="9">
        <f t="shared" si="231"/>
        <v>376085</v>
      </c>
      <c r="I1666" s="9">
        <f t="shared" si="232"/>
        <v>1527181</v>
      </c>
      <c r="J1666" s="9">
        <f t="shared" si="233"/>
        <v>1903266</v>
      </c>
      <c r="K1666" s="9">
        <f t="shared" si="227"/>
        <v>-13197216</v>
      </c>
      <c r="L1666" s="9">
        <f t="shared" si="234"/>
        <v>2590070</v>
      </c>
    </row>
    <row r="1667" spans="1:12" x14ac:dyDescent="0.3">
      <c r="A1667" s="29" t="s">
        <v>3338</v>
      </c>
      <c r="B1667" s="5" t="s">
        <v>3339</v>
      </c>
      <c r="C1667" s="9">
        <v>5189876.0999999996</v>
      </c>
      <c r="D1667" s="8">
        <f t="shared" si="226"/>
        <v>8.7034371015259435E-3</v>
      </c>
      <c r="E1667" s="32">
        <f t="shared" si="228"/>
        <v>35223552</v>
      </c>
      <c r="F1667" s="10">
        <f t="shared" si="229"/>
        <v>66553912</v>
      </c>
      <c r="G1667" s="10">
        <f t="shared" si="230"/>
        <v>8777482</v>
      </c>
      <c r="H1667" s="9">
        <f t="shared" si="231"/>
        <v>382812</v>
      </c>
      <c r="I1667" s="9">
        <f t="shared" si="232"/>
        <v>1554495</v>
      </c>
      <c r="J1667" s="9">
        <f t="shared" si="233"/>
        <v>1937307</v>
      </c>
      <c r="K1667" s="9">
        <f t="shared" si="227"/>
        <v>-13433249</v>
      </c>
      <c r="L1667" s="9">
        <f t="shared" si="234"/>
        <v>2636394</v>
      </c>
    </row>
    <row r="1668" spans="1:12" x14ac:dyDescent="0.3">
      <c r="A1668" s="29" t="s">
        <v>3340</v>
      </c>
      <c r="B1668" s="5" t="s">
        <v>3341</v>
      </c>
      <c r="C1668" s="9">
        <v>705630.56</v>
      </c>
      <c r="D1668" s="8">
        <f t="shared" si="226"/>
        <v>1.1833444724960831E-3</v>
      </c>
      <c r="E1668" s="32">
        <f t="shared" si="228"/>
        <v>4789096</v>
      </c>
      <c r="F1668" s="10">
        <f t="shared" si="229"/>
        <v>9048862</v>
      </c>
      <c r="G1668" s="10">
        <f t="shared" si="230"/>
        <v>1193412</v>
      </c>
      <c r="H1668" s="9">
        <f t="shared" si="231"/>
        <v>52048</v>
      </c>
      <c r="I1668" s="9">
        <f t="shared" si="232"/>
        <v>211354</v>
      </c>
      <c r="J1668" s="9">
        <f t="shared" si="233"/>
        <v>263402</v>
      </c>
      <c r="K1668" s="9">
        <f t="shared" si="227"/>
        <v>-1826423</v>
      </c>
      <c r="L1668" s="9">
        <f t="shared" si="234"/>
        <v>358452</v>
      </c>
    </row>
    <row r="1669" spans="1:12" x14ac:dyDescent="0.3">
      <c r="A1669" s="29" t="s">
        <v>3342</v>
      </c>
      <c r="B1669" s="5" t="s">
        <v>3343</v>
      </c>
      <c r="C1669" s="9">
        <v>17830179.170000002</v>
      </c>
      <c r="D1669" s="8">
        <f t="shared" si="226"/>
        <v>2.9901261595634832E-2</v>
      </c>
      <c r="E1669" s="32">
        <f>ROUND(D1669*$E$7,0)+3</f>
        <v>121012958</v>
      </c>
      <c r="F1669" s="10">
        <f>+ROUND(D1669*$F$7,0)+2</f>
        <v>228650582</v>
      </c>
      <c r="G1669" s="10">
        <f>+ROUND(D1669*$G$7,0)-2</f>
        <v>30155647</v>
      </c>
      <c r="H1669" s="9">
        <f>ROUND(D1669*$H$7,0)-2</f>
        <v>1315174</v>
      </c>
      <c r="I1669" s="9">
        <f>ROUND(D1669*$I$7,0)-4</f>
        <v>5340571</v>
      </c>
      <c r="J1669" s="9">
        <f t="shared" si="233"/>
        <v>6655745</v>
      </c>
      <c r="K1669" s="9">
        <f>ROUND(D1669*$K$7,0)+2</f>
        <v>-46150855</v>
      </c>
      <c r="L1669" s="9">
        <f>ROUND(D1669*$L$7,0)+2</f>
        <v>9057516</v>
      </c>
    </row>
    <row r="1670" spans="1:12" x14ac:dyDescent="0.3">
      <c r="A1670" s="29" t="s">
        <v>3344</v>
      </c>
      <c r="B1670" s="5" t="s">
        <v>3345</v>
      </c>
      <c r="C1670" s="9">
        <v>790348.04</v>
      </c>
      <c r="D1670" s="8">
        <f t="shared" si="226"/>
        <v>1.32541592938111E-3</v>
      </c>
      <c r="E1670" s="32">
        <f t="shared" si="228"/>
        <v>5364071</v>
      </c>
      <c r="F1670" s="10">
        <f t="shared" si="229"/>
        <v>10135262</v>
      </c>
      <c r="G1670" s="10">
        <f t="shared" si="230"/>
        <v>1336692</v>
      </c>
      <c r="H1670" s="9">
        <f t="shared" si="231"/>
        <v>58297</v>
      </c>
      <c r="I1670" s="9">
        <f t="shared" si="232"/>
        <v>236729</v>
      </c>
      <c r="J1670" s="9">
        <f t="shared" si="233"/>
        <v>295026</v>
      </c>
      <c r="K1670" s="9">
        <f t="shared" ref="K1670:K1733" si="235">ROUND(D1670*$K$7,0)</f>
        <v>-2045702</v>
      </c>
      <c r="L1670" s="9">
        <f t="shared" ref="L1670:L1733" si="236">ROUND(D1670*$L$7,0)</f>
        <v>401487</v>
      </c>
    </row>
    <row r="1671" spans="1:12" x14ac:dyDescent="0.3">
      <c r="A1671" s="29" t="s">
        <v>3346</v>
      </c>
      <c r="B1671" s="5" t="s">
        <v>3347</v>
      </c>
      <c r="C1671" s="9">
        <v>2436429.4700000002</v>
      </c>
      <c r="D1671" s="8">
        <f t="shared" si="226"/>
        <v>4.0858992075840104E-3</v>
      </c>
      <c r="E1671" s="32">
        <f t="shared" si="228"/>
        <v>16535982</v>
      </c>
      <c r="F1671" s="10">
        <f t="shared" si="229"/>
        <v>31244274</v>
      </c>
      <c r="G1671" s="10">
        <f t="shared" si="230"/>
        <v>4120660</v>
      </c>
      <c r="H1671" s="9">
        <f t="shared" si="231"/>
        <v>179714</v>
      </c>
      <c r="I1671" s="9">
        <f t="shared" si="232"/>
        <v>729770</v>
      </c>
      <c r="J1671" s="9">
        <f t="shared" si="233"/>
        <v>909484</v>
      </c>
      <c r="K1671" s="9">
        <f t="shared" si="235"/>
        <v>-6306348</v>
      </c>
      <c r="L1671" s="9">
        <f t="shared" si="236"/>
        <v>1237677</v>
      </c>
    </row>
    <row r="1672" spans="1:12" x14ac:dyDescent="0.3">
      <c r="A1672" s="29" t="s">
        <v>3348</v>
      </c>
      <c r="B1672" s="5" t="s">
        <v>3349</v>
      </c>
      <c r="C1672" s="9">
        <v>3648032.04</v>
      </c>
      <c r="D1672" s="8">
        <f t="shared" ref="D1672:D1735" si="237">+C1672/$C$2134</f>
        <v>6.1177601917108146E-3</v>
      </c>
      <c r="E1672" s="32">
        <f t="shared" si="228"/>
        <v>24759097</v>
      </c>
      <c r="F1672" s="10">
        <f t="shared" si="229"/>
        <v>46781619</v>
      </c>
      <c r="G1672" s="10">
        <f t="shared" si="230"/>
        <v>6169807</v>
      </c>
      <c r="H1672" s="9">
        <f t="shared" si="231"/>
        <v>269083</v>
      </c>
      <c r="I1672" s="9">
        <f t="shared" si="232"/>
        <v>1092675</v>
      </c>
      <c r="J1672" s="9">
        <f t="shared" si="233"/>
        <v>1361758</v>
      </c>
      <c r="K1672" s="9">
        <f t="shared" si="235"/>
        <v>-9442407</v>
      </c>
      <c r="L1672" s="9">
        <f t="shared" si="236"/>
        <v>1853156</v>
      </c>
    </row>
    <row r="1673" spans="1:12" x14ac:dyDescent="0.3">
      <c r="A1673" s="29" t="s">
        <v>3350</v>
      </c>
      <c r="B1673" s="5" t="s">
        <v>3351</v>
      </c>
      <c r="C1673" s="9">
        <v>2465418.12</v>
      </c>
      <c r="D1673" s="8">
        <f t="shared" si="237"/>
        <v>4.134513256758161E-3</v>
      </c>
      <c r="E1673" s="32">
        <f t="shared" ref="E1673:E1736" si="238">ROUND(D1673*$E$7,0)</f>
        <v>16732728</v>
      </c>
      <c r="F1673" s="10">
        <f t="shared" ref="F1673:F1736" si="239">+ROUND(D1673*$F$7,0)</f>
        <v>31616019</v>
      </c>
      <c r="G1673" s="10">
        <f t="shared" ref="G1673:G1736" si="240">+ROUND(D1673*$G$7,0)</f>
        <v>4169688</v>
      </c>
      <c r="H1673" s="9">
        <f t="shared" ref="H1673:H1736" si="241">ROUND(D1673*$H$7,0)</f>
        <v>181852</v>
      </c>
      <c r="I1673" s="9">
        <f t="shared" ref="I1673:I1736" si="242">ROUND(D1673*$I$7,0)</f>
        <v>738453</v>
      </c>
      <c r="J1673" s="9">
        <f t="shared" ref="J1673:J1736" si="243">ROUND(SUM(H1673:I1673),0)</f>
        <v>920305</v>
      </c>
      <c r="K1673" s="9">
        <f t="shared" si="235"/>
        <v>-6381381</v>
      </c>
      <c r="L1673" s="9">
        <f t="shared" si="236"/>
        <v>1252402</v>
      </c>
    </row>
    <row r="1674" spans="1:12" x14ac:dyDescent="0.3">
      <c r="A1674" s="29" t="s">
        <v>3352</v>
      </c>
      <c r="B1674" s="5" t="s">
        <v>3353</v>
      </c>
      <c r="C1674" s="9">
        <v>1043598.94</v>
      </c>
      <c r="D1674" s="8">
        <f t="shared" si="237"/>
        <v>1.75011841487105E-3</v>
      </c>
      <c r="E1674" s="32">
        <f t="shared" si="238"/>
        <v>7082878</v>
      </c>
      <c r="F1674" s="10">
        <f t="shared" si="239"/>
        <v>13382900</v>
      </c>
      <c r="G1674" s="10">
        <f t="shared" si="240"/>
        <v>1765008</v>
      </c>
      <c r="H1674" s="9">
        <f t="shared" si="241"/>
        <v>76977</v>
      </c>
      <c r="I1674" s="9">
        <f t="shared" si="242"/>
        <v>312583</v>
      </c>
      <c r="J1674" s="9">
        <f t="shared" si="243"/>
        <v>389560</v>
      </c>
      <c r="K1674" s="9">
        <f t="shared" si="235"/>
        <v>-2701206</v>
      </c>
      <c r="L1674" s="9">
        <f t="shared" si="236"/>
        <v>530136</v>
      </c>
    </row>
    <row r="1675" spans="1:12" x14ac:dyDescent="0.3">
      <c r="A1675" s="29" t="s">
        <v>3354</v>
      </c>
      <c r="B1675" s="5" t="s">
        <v>3355</v>
      </c>
      <c r="C1675" s="9">
        <v>3504328.31</v>
      </c>
      <c r="D1675" s="8">
        <f t="shared" si="237"/>
        <v>5.8767686244343498E-3</v>
      </c>
      <c r="E1675" s="32">
        <f t="shared" si="238"/>
        <v>23783784</v>
      </c>
      <c r="F1675" s="10">
        <f t="shared" si="239"/>
        <v>44938791</v>
      </c>
      <c r="G1675" s="10">
        <f t="shared" si="240"/>
        <v>5926766</v>
      </c>
      <c r="H1675" s="9">
        <f t="shared" si="241"/>
        <v>258484</v>
      </c>
      <c r="I1675" s="9">
        <f t="shared" si="242"/>
        <v>1049632</v>
      </c>
      <c r="J1675" s="9">
        <f t="shared" si="243"/>
        <v>1308116</v>
      </c>
      <c r="K1675" s="9">
        <f t="shared" si="235"/>
        <v>-9070450</v>
      </c>
      <c r="L1675" s="9">
        <f t="shared" si="236"/>
        <v>1780156</v>
      </c>
    </row>
    <row r="1676" spans="1:12" x14ac:dyDescent="0.3">
      <c r="A1676" s="29" t="s">
        <v>3356</v>
      </c>
      <c r="B1676" s="5" t="s">
        <v>3357</v>
      </c>
      <c r="C1676" s="9">
        <v>52295.82</v>
      </c>
      <c r="D1676" s="8">
        <f t="shared" si="237"/>
        <v>8.7700240096815114E-5</v>
      </c>
      <c r="E1676" s="32">
        <f t="shared" si="238"/>
        <v>354930</v>
      </c>
      <c r="F1676" s="10">
        <f t="shared" si="239"/>
        <v>670631</v>
      </c>
      <c r="G1676" s="10">
        <f t="shared" si="240"/>
        <v>88446</v>
      </c>
      <c r="H1676" s="9">
        <f t="shared" si="241"/>
        <v>3857</v>
      </c>
      <c r="I1676" s="9">
        <f t="shared" si="242"/>
        <v>15664</v>
      </c>
      <c r="J1676" s="9">
        <f t="shared" si="243"/>
        <v>19521</v>
      </c>
      <c r="K1676" s="9">
        <f t="shared" si="235"/>
        <v>-135360</v>
      </c>
      <c r="L1676" s="9">
        <f t="shared" si="236"/>
        <v>26566</v>
      </c>
    </row>
    <row r="1677" spans="1:12" x14ac:dyDescent="0.3">
      <c r="A1677" s="29" t="s">
        <v>3358</v>
      </c>
      <c r="B1677" s="5" t="s">
        <v>3359</v>
      </c>
      <c r="C1677" s="9">
        <v>98435.28</v>
      </c>
      <c r="D1677" s="8">
        <f t="shared" si="237"/>
        <v>1.6507624682043849E-4</v>
      </c>
      <c r="E1677" s="32">
        <f t="shared" si="238"/>
        <v>668078</v>
      </c>
      <c r="F1677" s="10">
        <f t="shared" si="239"/>
        <v>1262314</v>
      </c>
      <c r="G1677" s="10">
        <f t="shared" si="240"/>
        <v>166481</v>
      </c>
      <c r="H1677" s="9">
        <f t="shared" si="241"/>
        <v>7261</v>
      </c>
      <c r="I1677" s="9">
        <f t="shared" si="242"/>
        <v>29484</v>
      </c>
      <c r="J1677" s="9">
        <f t="shared" si="243"/>
        <v>36745</v>
      </c>
      <c r="K1677" s="9">
        <f t="shared" si="235"/>
        <v>-254786</v>
      </c>
      <c r="L1677" s="9">
        <f t="shared" si="236"/>
        <v>50004</v>
      </c>
    </row>
    <row r="1678" spans="1:12" x14ac:dyDescent="0.3">
      <c r="A1678" s="29" t="s">
        <v>3360</v>
      </c>
      <c r="B1678" s="5" t="s">
        <v>3361</v>
      </c>
      <c r="C1678" s="9">
        <v>76082.64</v>
      </c>
      <c r="D1678" s="8">
        <f t="shared" si="237"/>
        <v>1.2759080544486252E-4</v>
      </c>
      <c r="E1678" s="32">
        <f t="shared" si="238"/>
        <v>516371</v>
      </c>
      <c r="F1678" s="10">
        <f t="shared" si="239"/>
        <v>975668</v>
      </c>
      <c r="G1678" s="10">
        <f t="shared" si="240"/>
        <v>128676</v>
      </c>
      <c r="H1678" s="9">
        <f t="shared" si="241"/>
        <v>5612</v>
      </c>
      <c r="I1678" s="9">
        <f t="shared" si="242"/>
        <v>22789</v>
      </c>
      <c r="J1678" s="9">
        <f t="shared" si="243"/>
        <v>28401</v>
      </c>
      <c r="K1678" s="9">
        <f t="shared" si="235"/>
        <v>-196929</v>
      </c>
      <c r="L1678" s="9">
        <f t="shared" si="236"/>
        <v>38649</v>
      </c>
    </row>
    <row r="1679" spans="1:12" x14ac:dyDescent="0.3">
      <c r="A1679" s="29" t="s">
        <v>3362</v>
      </c>
      <c r="B1679" s="5" t="s">
        <v>3363</v>
      </c>
      <c r="C1679" s="9">
        <v>49137.4</v>
      </c>
      <c r="D1679" s="8">
        <f t="shared" si="237"/>
        <v>8.2403560700133272E-5</v>
      </c>
      <c r="E1679" s="32">
        <f t="shared" si="238"/>
        <v>333494</v>
      </c>
      <c r="F1679" s="10">
        <f t="shared" si="239"/>
        <v>630128</v>
      </c>
      <c r="G1679" s="10">
        <f t="shared" si="240"/>
        <v>83105</v>
      </c>
      <c r="H1679" s="9">
        <f t="shared" si="241"/>
        <v>3624</v>
      </c>
      <c r="I1679" s="9">
        <f t="shared" si="242"/>
        <v>14718</v>
      </c>
      <c r="J1679" s="9">
        <f t="shared" si="243"/>
        <v>18342</v>
      </c>
      <c r="K1679" s="9">
        <f t="shared" si="235"/>
        <v>-127185</v>
      </c>
      <c r="L1679" s="9">
        <f t="shared" si="236"/>
        <v>24961</v>
      </c>
    </row>
    <row r="1680" spans="1:12" x14ac:dyDescent="0.3">
      <c r="A1680" s="29" t="s">
        <v>3364</v>
      </c>
      <c r="B1680" s="5" t="s">
        <v>3365</v>
      </c>
      <c r="C1680" s="9">
        <v>765242.29</v>
      </c>
      <c r="D1680" s="8">
        <f t="shared" si="237"/>
        <v>1.2833135146410675E-3</v>
      </c>
      <c r="E1680" s="32">
        <f t="shared" si="238"/>
        <v>5193679</v>
      </c>
      <c r="F1680" s="10">
        <f t="shared" si="239"/>
        <v>9813311</v>
      </c>
      <c r="G1680" s="10">
        <f t="shared" si="240"/>
        <v>1294231</v>
      </c>
      <c r="H1680" s="9">
        <f t="shared" si="241"/>
        <v>56445</v>
      </c>
      <c r="I1680" s="9">
        <f t="shared" si="242"/>
        <v>229209</v>
      </c>
      <c r="J1680" s="9">
        <f t="shared" si="243"/>
        <v>285654</v>
      </c>
      <c r="K1680" s="9">
        <f t="shared" si="235"/>
        <v>-1980720</v>
      </c>
      <c r="L1680" s="9">
        <f t="shared" si="236"/>
        <v>388734</v>
      </c>
    </row>
    <row r="1681" spans="1:12" x14ac:dyDescent="0.3">
      <c r="A1681" s="29" t="s">
        <v>3366</v>
      </c>
      <c r="B1681" s="5" t="s">
        <v>3367</v>
      </c>
      <c r="C1681" s="9">
        <v>230016.95</v>
      </c>
      <c r="D1681" s="8">
        <f t="shared" si="237"/>
        <v>3.8573908471723205E-4</v>
      </c>
      <c r="E1681" s="32">
        <f t="shared" si="238"/>
        <v>1561119</v>
      </c>
      <c r="F1681" s="10">
        <f t="shared" si="239"/>
        <v>2949690</v>
      </c>
      <c r="G1681" s="10">
        <f t="shared" si="240"/>
        <v>389021</v>
      </c>
      <c r="H1681" s="9">
        <f t="shared" si="241"/>
        <v>16966</v>
      </c>
      <c r="I1681" s="9">
        <f t="shared" si="242"/>
        <v>68896</v>
      </c>
      <c r="J1681" s="9">
        <f t="shared" si="243"/>
        <v>85862</v>
      </c>
      <c r="K1681" s="9">
        <f t="shared" si="235"/>
        <v>-595366</v>
      </c>
      <c r="L1681" s="9">
        <f t="shared" si="236"/>
        <v>116846</v>
      </c>
    </row>
    <row r="1682" spans="1:12" x14ac:dyDescent="0.3">
      <c r="A1682" s="29" t="s">
        <v>3368</v>
      </c>
      <c r="B1682" s="5" t="s">
        <v>3369</v>
      </c>
      <c r="C1682" s="9">
        <v>433657.4</v>
      </c>
      <c r="D1682" s="8">
        <f t="shared" si="237"/>
        <v>7.2724470330058112E-4</v>
      </c>
      <c r="E1682" s="32">
        <f t="shared" si="238"/>
        <v>2943221</v>
      </c>
      <c r="F1682" s="10">
        <f t="shared" si="239"/>
        <v>5561134</v>
      </c>
      <c r="G1682" s="10">
        <f t="shared" si="240"/>
        <v>733432</v>
      </c>
      <c r="H1682" s="9">
        <f t="shared" si="241"/>
        <v>31987</v>
      </c>
      <c r="I1682" s="9">
        <f t="shared" si="242"/>
        <v>129891</v>
      </c>
      <c r="J1682" s="9">
        <f t="shared" si="243"/>
        <v>161878</v>
      </c>
      <c r="K1682" s="9">
        <f t="shared" si="235"/>
        <v>-1122460</v>
      </c>
      <c r="L1682" s="9">
        <f t="shared" si="236"/>
        <v>220293</v>
      </c>
    </row>
    <row r="1683" spans="1:12" x14ac:dyDescent="0.3">
      <c r="A1683" s="29" t="s">
        <v>3370</v>
      </c>
      <c r="B1683" s="5" t="s">
        <v>3371</v>
      </c>
      <c r="C1683" s="9">
        <v>216717.63</v>
      </c>
      <c r="D1683" s="8">
        <f t="shared" si="237"/>
        <v>3.6343608694180041E-4</v>
      </c>
      <c r="E1683" s="32">
        <f t="shared" si="238"/>
        <v>1470857</v>
      </c>
      <c r="F1683" s="10">
        <f t="shared" si="239"/>
        <v>2779143</v>
      </c>
      <c r="G1683" s="10">
        <f t="shared" si="240"/>
        <v>366528</v>
      </c>
      <c r="H1683" s="9">
        <f t="shared" si="241"/>
        <v>15985</v>
      </c>
      <c r="I1683" s="9">
        <f t="shared" si="242"/>
        <v>64912</v>
      </c>
      <c r="J1683" s="9">
        <f t="shared" si="243"/>
        <v>80897</v>
      </c>
      <c r="K1683" s="9">
        <f t="shared" si="235"/>
        <v>-560942</v>
      </c>
      <c r="L1683" s="9">
        <f t="shared" si="236"/>
        <v>110090</v>
      </c>
    </row>
    <row r="1684" spans="1:12" x14ac:dyDescent="0.3">
      <c r="A1684" s="29" t="s">
        <v>3372</v>
      </c>
      <c r="B1684" s="5" t="s">
        <v>3373</v>
      </c>
      <c r="C1684" s="9">
        <v>349784.49</v>
      </c>
      <c r="D1684" s="8">
        <f t="shared" si="237"/>
        <v>5.8658959272733509E-4</v>
      </c>
      <c r="E1684" s="32">
        <f t="shared" si="238"/>
        <v>2373978</v>
      </c>
      <c r="F1684" s="10">
        <f t="shared" si="239"/>
        <v>4485565</v>
      </c>
      <c r="G1684" s="10">
        <f t="shared" si="240"/>
        <v>591580</v>
      </c>
      <c r="H1684" s="9">
        <f t="shared" si="241"/>
        <v>25801</v>
      </c>
      <c r="I1684" s="9">
        <f t="shared" si="242"/>
        <v>104769</v>
      </c>
      <c r="J1684" s="9">
        <f t="shared" si="243"/>
        <v>130570</v>
      </c>
      <c r="K1684" s="9">
        <f t="shared" si="235"/>
        <v>-905367</v>
      </c>
      <c r="L1684" s="9">
        <f t="shared" si="236"/>
        <v>177686</v>
      </c>
    </row>
    <row r="1685" spans="1:12" x14ac:dyDescent="0.3">
      <c r="A1685" s="29" t="s">
        <v>3374</v>
      </c>
      <c r="B1685" s="5" t="s">
        <v>3375</v>
      </c>
      <c r="C1685" s="9">
        <v>1306393.6000000001</v>
      </c>
      <c r="D1685" s="8">
        <f t="shared" si="237"/>
        <v>2.1908258132474576E-3</v>
      </c>
      <c r="E1685" s="32">
        <f t="shared" si="238"/>
        <v>8866459</v>
      </c>
      <c r="F1685" s="10">
        <f t="shared" si="239"/>
        <v>16752925</v>
      </c>
      <c r="G1685" s="10">
        <f t="shared" si="240"/>
        <v>2209464</v>
      </c>
      <c r="H1685" s="9">
        <f t="shared" si="241"/>
        <v>96361</v>
      </c>
      <c r="I1685" s="9">
        <f t="shared" si="242"/>
        <v>391297</v>
      </c>
      <c r="J1685" s="9">
        <f t="shared" si="243"/>
        <v>487658</v>
      </c>
      <c r="K1685" s="9">
        <f t="shared" si="235"/>
        <v>-3381412</v>
      </c>
      <c r="L1685" s="9">
        <f t="shared" si="236"/>
        <v>663632</v>
      </c>
    </row>
    <row r="1686" spans="1:12" x14ac:dyDescent="0.3">
      <c r="A1686" s="29" t="s">
        <v>3376</v>
      </c>
      <c r="B1686" s="5" t="s">
        <v>3377</v>
      </c>
      <c r="C1686" s="9">
        <v>5999.18</v>
      </c>
      <c r="D1686" s="8">
        <f t="shared" si="237"/>
        <v>1.0060642062482457E-5</v>
      </c>
      <c r="E1686" s="32">
        <f t="shared" si="238"/>
        <v>40716</v>
      </c>
      <c r="F1686" s="10">
        <f t="shared" si="239"/>
        <v>76932</v>
      </c>
      <c r="G1686" s="10">
        <f t="shared" si="240"/>
        <v>10146</v>
      </c>
      <c r="H1686" s="9">
        <f t="shared" si="241"/>
        <v>443</v>
      </c>
      <c r="I1686" s="9">
        <f t="shared" si="242"/>
        <v>1797</v>
      </c>
      <c r="J1686" s="9">
        <f t="shared" si="243"/>
        <v>2240</v>
      </c>
      <c r="K1686" s="9">
        <f t="shared" si="235"/>
        <v>-15528</v>
      </c>
      <c r="L1686" s="9">
        <f t="shared" si="236"/>
        <v>3048</v>
      </c>
    </row>
    <row r="1687" spans="1:12" x14ac:dyDescent="0.3">
      <c r="A1687" s="29" t="s">
        <v>3378</v>
      </c>
      <c r="B1687" s="5" t="s">
        <v>3379</v>
      </c>
      <c r="C1687" s="9">
        <v>5079.4399999999996</v>
      </c>
      <c r="D1687" s="8">
        <f t="shared" si="237"/>
        <v>8.5182354451534864E-6</v>
      </c>
      <c r="E1687" s="32">
        <f t="shared" si="238"/>
        <v>34474</v>
      </c>
      <c r="F1687" s="10">
        <f t="shared" si="239"/>
        <v>65138</v>
      </c>
      <c r="G1687" s="10">
        <f t="shared" si="240"/>
        <v>8591</v>
      </c>
      <c r="H1687" s="9">
        <f t="shared" si="241"/>
        <v>375</v>
      </c>
      <c r="I1687" s="9">
        <f t="shared" si="242"/>
        <v>1521</v>
      </c>
      <c r="J1687" s="9">
        <f t="shared" si="243"/>
        <v>1896</v>
      </c>
      <c r="K1687" s="9">
        <f t="shared" si="235"/>
        <v>-13147</v>
      </c>
      <c r="L1687" s="9">
        <f t="shared" si="236"/>
        <v>2580</v>
      </c>
    </row>
    <row r="1688" spans="1:12" x14ac:dyDescent="0.3">
      <c r="A1688" s="29" t="s">
        <v>3380</v>
      </c>
      <c r="B1688" s="5" t="s">
        <v>3381</v>
      </c>
      <c r="C1688" s="9">
        <v>73611.31</v>
      </c>
      <c r="D1688" s="8">
        <f t="shared" si="237"/>
        <v>1.2344637794839218E-4</v>
      </c>
      <c r="E1688" s="32">
        <f t="shared" si="238"/>
        <v>499598</v>
      </c>
      <c r="F1688" s="10">
        <f t="shared" si="239"/>
        <v>943976</v>
      </c>
      <c r="G1688" s="10">
        <f t="shared" si="240"/>
        <v>124497</v>
      </c>
      <c r="H1688" s="9">
        <f t="shared" si="241"/>
        <v>5430</v>
      </c>
      <c r="I1688" s="9">
        <f t="shared" si="242"/>
        <v>22048</v>
      </c>
      <c r="J1688" s="9">
        <f t="shared" si="243"/>
        <v>27478</v>
      </c>
      <c r="K1688" s="9">
        <f t="shared" si="235"/>
        <v>-190532</v>
      </c>
      <c r="L1688" s="9">
        <f t="shared" si="236"/>
        <v>37394</v>
      </c>
    </row>
    <row r="1689" spans="1:12" x14ac:dyDescent="0.3">
      <c r="A1689" s="29" t="s">
        <v>3382</v>
      </c>
      <c r="B1689" s="5" t="s">
        <v>3383</v>
      </c>
      <c r="C1689" s="9">
        <v>1355254.45</v>
      </c>
      <c r="D1689" s="8">
        <f t="shared" si="237"/>
        <v>2.2727655988045914E-3</v>
      </c>
      <c r="E1689" s="32">
        <f t="shared" si="238"/>
        <v>9198076</v>
      </c>
      <c r="F1689" s="10">
        <f t="shared" si="239"/>
        <v>17379507</v>
      </c>
      <c r="G1689" s="10">
        <f t="shared" si="240"/>
        <v>2292101</v>
      </c>
      <c r="H1689" s="9">
        <f t="shared" si="241"/>
        <v>99965</v>
      </c>
      <c r="I1689" s="9">
        <f t="shared" si="242"/>
        <v>405932</v>
      </c>
      <c r="J1689" s="9">
        <f t="shared" si="243"/>
        <v>505897</v>
      </c>
      <c r="K1689" s="9">
        <f t="shared" si="235"/>
        <v>-3507881</v>
      </c>
      <c r="L1689" s="9">
        <f t="shared" si="236"/>
        <v>688453</v>
      </c>
    </row>
    <row r="1690" spans="1:12" x14ac:dyDescent="0.3">
      <c r="A1690" s="29" t="s">
        <v>3384</v>
      </c>
      <c r="B1690" s="5" t="s">
        <v>3385</v>
      </c>
      <c r="C1690" s="9">
        <v>271.44</v>
      </c>
      <c r="D1690" s="8">
        <f t="shared" si="237"/>
        <v>4.552056583466804E-7</v>
      </c>
      <c r="E1690" s="32">
        <f t="shared" si="238"/>
        <v>1842</v>
      </c>
      <c r="F1690" s="10">
        <f t="shared" si="239"/>
        <v>3481</v>
      </c>
      <c r="G1690" s="10">
        <f t="shared" si="240"/>
        <v>459</v>
      </c>
      <c r="H1690" s="9">
        <f t="shared" si="241"/>
        <v>20</v>
      </c>
      <c r="I1690" s="9">
        <f t="shared" si="242"/>
        <v>81</v>
      </c>
      <c r="J1690" s="9">
        <f t="shared" si="243"/>
        <v>101</v>
      </c>
      <c r="K1690" s="9">
        <f t="shared" si="235"/>
        <v>-703</v>
      </c>
      <c r="L1690" s="9">
        <f t="shared" si="236"/>
        <v>138</v>
      </c>
    </row>
    <row r="1691" spans="1:12" x14ac:dyDescent="0.3">
      <c r="A1691" s="29" t="s">
        <v>3386</v>
      </c>
      <c r="B1691" s="5" t="s">
        <v>3387</v>
      </c>
      <c r="C1691" s="9">
        <v>9918.48</v>
      </c>
      <c r="D1691" s="8">
        <f t="shared" si="237"/>
        <v>1.6633319400966631E-5</v>
      </c>
      <c r="E1691" s="32">
        <f t="shared" si="238"/>
        <v>67316</v>
      </c>
      <c r="F1691" s="10">
        <f t="shared" si="239"/>
        <v>127193</v>
      </c>
      <c r="G1691" s="10">
        <f t="shared" si="240"/>
        <v>16775</v>
      </c>
      <c r="H1691" s="9">
        <f t="shared" si="241"/>
        <v>732</v>
      </c>
      <c r="I1691" s="9">
        <f t="shared" si="242"/>
        <v>2971</v>
      </c>
      <c r="J1691" s="9">
        <f t="shared" si="243"/>
        <v>3703</v>
      </c>
      <c r="K1691" s="9">
        <f t="shared" si="235"/>
        <v>-25673</v>
      </c>
      <c r="L1691" s="9">
        <f t="shared" si="236"/>
        <v>5038</v>
      </c>
    </row>
    <row r="1692" spans="1:12" x14ac:dyDescent="0.3">
      <c r="A1692" s="29" t="s">
        <v>3388</v>
      </c>
      <c r="B1692" s="5" t="s">
        <v>3389</v>
      </c>
      <c r="C1692" s="9">
        <v>14004.77</v>
      </c>
      <c r="D1692" s="8">
        <f t="shared" si="237"/>
        <v>2.3486039448290007E-5</v>
      </c>
      <c r="E1692" s="32">
        <f t="shared" si="238"/>
        <v>95050</v>
      </c>
      <c r="F1692" s="10">
        <f t="shared" si="239"/>
        <v>179594</v>
      </c>
      <c r="G1692" s="10">
        <f t="shared" si="240"/>
        <v>23686</v>
      </c>
      <c r="H1692" s="9">
        <f t="shared" si="241"/>
        <v>1033</v>
      </c>
      <c r="I1692" s="9">
        <f t="shared" si="242"/>
        <v>4195</v>
      </c>
      <c r="J1692" s="9">
        <f t="shared" si="243"/>
        <v>5228</v>
      </c>
      <c r="K1692" s="9">
        <f t="shared" si="235"/>
        <v>-36249</v>
      </c>
      <c r="L1692" s="9">
        <f t="shared" si="236"/>
        <v>7114</v>
      </c>
    </row>
    <row r="1693" spans="1:12" x14ac:dyDescent="0.3">
      <c r="A1693" s="29" t="s">
        <v>3390</v>
      </c>
      <c r="B1693" s="5" t="s">
        <v>3391</v>
      </c>
      <c r="C1693" s="9">
        <v>13186.28</v>
      </c>
      <c r="D1693" s="8">
        <f t="shared" si="237"/>
        <v>2.2113429371292607E-5</v>
      </c>
      <c r="E1693" s="32">
        <f t="shared" si="238"/>
        <v>89495</v>
      </c>
      <c r="F1693" s="10">
        <f t="shared" si="239"/>
        <v>169098</v>
      </c>
      <c r="G1693" s="10">
        <f t="shared" si="240"/>
        <v>22302</v>
      </c>
      <c r="H1693" s="9">
        <f t="shared" si="241"/>
        <v>973</v>
      </c>
      <c r="I1693" s="9">
        <f t="shared" si="242"/>
        <v>3950</v>
      </c>
      <c r="J1693" s="9">
        <f t="shared" si="243"/>
        <v>4923</v>
      </c>
      <c r="K1693" s="9">
        <f t="shared" si="235"/>
        <v>-34131</v>
      </c>
      <c r="L1693" s="9">
        <f t="shared" si="236"/>
        <v>6698</v>
      </c>
    </row>
    <row r="1694" spans="1:12" x14ac:dyDescent="0.3">
      <c r="A1694" s="29" t="s">
        <v>3392</v>
      </c>
      <c r="B1694" s="5" t="s">
        <v>3393</v>
      </c>
      <c r="C1694" s="9">
        <v>20594.080000000002</v>
      </c>
      <c r="D1694" s="8">
        <f t="shared" si="237"/>
        <v>3.4536331212953896E-5</v>
      </c>
      <c r="E1694" s="32">
        <f t="shared" si="238"/>
        <v>139771</v>
      </c>
      <c r="F1694" s="10">
        <f t="shared" si="239"/>
        <v>264094</v>
      </c>
      <c r="G1694" s="10">
        <f t="shared" si="240"/>
        <v>34830</v>
      </c>
      <c r="H1694" s="9">
        <f t="shared" si="241"/>
        <v>1519</v>
      </c>
      <c r="I1694" s="9">
        <f t="shared" si="242"/>
        <v>6168</v>
      </c>
      <c r="J1694" s="9">
        <f t="shared" si="243"/>
        <v>7687</v>
      </c>
      <c r="K1694" s="9">
        <f t="shared" si="235"/>
        <v>-53305</v>
      </c>
      <c r="L1694" s="9">
        <f t="shared" si="236"/>
        <v>10462</v>
      </c>
    </row>
    <row r="1695" spans="1:12" x14ac:dyDescent="0.3">
      <c r="A1695" s="29" t="s">
        <v>3394</v>
      </c>
      <c r="B1695" s="5" t="s">
        <v>3395</v>
      </c>
      <c r="C1695" s="9">
        <v>11184.24</v>
      </c>
      <c r="D1695" s="8">
        <f t="shared" si="237"/>
        <v>1.8756002550498368E-5</v>
      </c>
      <c r="E1695" s="32">
        <f t="shared" si="238"/>
        <v>75907</v>
      </c>
      <c r="F1695" s="10">
        <f t="shared" si="239"/>
        <v>143424</v>
      </c>
      <c r="G1695" s="10">
        <f t="shared" si="240"/>
        <v>18916</v>
      </c>
      <c r="H1695" s="9">
        <f t="shared" si="241"/>
        <v>825</v>
      </c>
      <c r="I1695" s="9">
        <f t="shared" si="242"/>
        <v>3350</v>
      </c>
      <c r="J1695" s="9">
        <f t="shared" si="243"/>
        <v>4175</v>
      </c>
      <c r="K1695" s="9">
        <f t="shared" si="235"/>
        <v>-28949</v>
      </c>
      <c r="L1695" s="9">
        <f t="shared" si="236"/>
        <v>5681</v>
      </c>
    </row>
    <row r="1696" spans="1:12" x14ac:dyDescent="0.3">
      <c r="A1696" s="29" t="s">
        <v>3396</v>
      </c>
      <c r="B1696" s="5" t="s">
        <v>3397</v>
      </c>
      <c r="C1696" s="9">
        <v>11805.58</v>
      </c>
      <c r="D1696" s="8">
        <f t="shared" si="237"/>
        <v>1.9797991512173604E-5</v>
      </c>
      <c r="E1696" s="32">
        <f t="shared" si="238"/>
        <v>80124</v>
      </c>
      <c r="F1696" s="10">
        <f t="shared" si="239"/>
        <v>151392</v>
      </c>
      <c r="G1696" s="10">
        <f t="shared" si="240"/>
        <v>19966</v>
      </c>
      <c r="H1696" s="9">
        <f t="shared" si="241"/>
        <v>871</v>
      </c>
      <c r="I1696" s="9">
        <f t="shared" si="242"/>
        <v>3536</v>
      </c>
      <c r="J1696" s="9">
        <f t="shared" si="243"/>
        <v>4407</v>
      </c>
      <c r="K1696" s="9">
        <f t="shared" si="235"/>
        <v>-30557</v>
      </c>
      <c r="L1696" s="9">
        <f t="shared" si="236"/>
        <v>5997</v>
      </c>
    </row>
    <row r="1697" spans="1:12" x14ac:dyDescent="0.3">
      <c r="A1697" s="29" t="s">
        <v>3398</v>
      </c>
      <c r="B1697" s="5" t="s">
        <v>3399</v>
      </c>
      <c r="C1697" s="9">
        <v>33729.980000000003</v>
      </c>
      <c r="D1697" s="8">
        <f t="shared" si="237"/>
        <v>5.6565273179783249E-5</v>
      </c>
      <c r="E1697" s="32">
        <f t="shared" si="238"/>
        <v>228924</v>
      </c>
      <c r="F1697" s="10">
        <f t="shared" si="239"/>
        <v>432546</v>
      </c>
      <c r="G1697" s="10">
        <f t="shared" si="240"/>
        <v>57047</v>
      </c>
      <c r="H1697" s="9">
        <f t="shared" si="241"/>
        <v>2488</v>
      </c>
      <c r="I1697" s="9">
        <f t="shared" si="242"/>
        <v>10103</v>
      </c>
      <c r="J1697" s="9">
        <f t="shared" si="243"/>
        <v>12591</v>
      </c>
      <c r="K1697" s="9">
        <f t="shared" si="235"/>
        <v>-87305</v>
      </c>
      <c r="L1697" s="9">
        <f t="shared" si="236"/>
        <v>17134</v>
      </c>
    </row>
    <row r="1698" spans="1:12" x14ac:dyDescent="0.3">
      <c r="A1698" s="29" t="s">
        <v>3400</v>
      </c>
      <c r="B1698" s="5" t="s">
        <v>3401</v>
      </c>
      <c r="C1698" s="9">
        <v>67983.95</v>
      </c>
      <c r="D1698" s="8">
        <f t="shared" si="237"/>
        <v>1.1400927909209329E-4</v>
      </c>
      <c r="E1698" s="32">
        <f t="shared" si="238"/>
        <v>461405</v>
      </c>
      <c r="F1698" s="10">
        <f t="shared" si="239"/>
        <v>871812</v>
      </c>
      <c r="G1698" s="10">
        <f t="shared" si="240"/>
        <v>114979</v>
      </c>
      <c r="H1698" s="9">
        <f t="shared" si="241"/>
        <v>5015</v>
      </c>
      <c r="I1698" s="9">
        <f t="shared" si="242"/>
        <v>20363</v>
      </c>
      <c r="J1698" s="9">
        <f t="shared" si="243"/>
        <v>25378</v>
      </c>
      <c r="K1698" s="9">
        <f t="shared" si="235"/>
        <v>-175967</v>
      </c>
      <c r="L1698" s="9">
        <f t="shared" si="236"/>
        <v>34535</v>
      </c>
    </row>
    <row r="1699" spans="1:12" x14ac:dyDescent="0.3">
      <c r="A1699" s="29" t="s">
        <v>3402</v>
      </c>
      <c r="B1699" s="5" t="s">
        <v>3403</v>
      </c>
      <c r="C1699" s="9">
        <v>5457.13</v>
      </c>
      <c r="D1699" s="8">
        <f t="shared" si="237"/>
        <v>9.1516226581690987E-6</v>
      </c>
      <c r="E1699" s="32">
        <f t="shared" si="238"/>
        <v>37037</v>
      </c>
      <c r="F1699" s="10">
        <f t="shared" si="239"/>
        <v>69981</v>
      </c>
      <c r="G1699" s="10">
        <f t="shared" si="240"/>
        <v>9229</v>
      </c>
      <c r="H1699" s="9">
        <f t="shared" si="241"/>
        <v>403</v>
      </c>
      <c r="I1699" s="9">
        <f t="shared" si="242"/>
        <v>1635</v>
      </c>
      <c r="J1699" s="9">
        <f t="shared" si="243"/>
        <v>2038</v>
      </c>
      <c r="K1699" s="9">
        <f t="shared" si="235"/>
        <v>-14125</v>
      </c>
      <c r="L1699" s="9">
        <f t="shared" si="236"/>
        <v>2772</v>
      </c>
    </row>
    <row r="1700" spans="1:12" x14ac:dyDescent="0.3">
      <c r="A1700" s="29" t="s">
        <v>3404</v>
      </c>
      <c r="B1700" s="5" t="s">
        <v>3405</v>
      </c>
      <c r="C1700" s="9">
        <v>4148.08</v>
      </c>
      <c r="D1700" s="8">
        <f t="shared" si="237"/>
        <v>6.956342054504487E-6</v>
      </c>
      <c r="E1700" s="32">
        <f t="shared" si="238"/>
        <v>28153</v>
      </c>
      <c r="F1700" s="10">
        <f t="shared" si="239"/>
        <v>53194</v>
      </c>
      <c r="G1700" s="10">
        <f t="shared" si="240"/>
        <v>7016</v>
      </c>
      <c r="H1700" s="9">
        <f t="shared" si="241"/>
        <v>306</v>
      </c>
      <c r="I1700" s="9">
        <f t="shared" si="242"/>
        <v>1242</v>
      </c>
      <c r="J1700" s="9">
        <f t="shared" si="243"/>
        <v>1548</v>
      </c>
      <c r="K1700" s="9">
        <f t="shared" si="235"/>
        <v>-10737</v>
      </c>
      <c r="L1700" s="9">
        <f t="shared" si="236"/>
        <v>2107</v>
      </c>
    </row>
    <row r="1701" spans="1:12" x14ac:dyDescent="0.3">
      <c r="A1701" s="29" t="s">
        <v>3406</v>
      </c>
      <c r="B1701" s="5" t="s">
        <v>3407</v>
      </c>
      <c r="C1701" s="9">
        <v>15206.98</v>
      </c>
      <c r="D1701" s="8">
        <f t="shared" si="237"/>
        <v>2.5502149065593877E-5</v>
      </c>
      <c r="E1701" s="32">
        <f t="shared" si="238"/>
        <v>103209</v>
      </c>
      <c r="F1701" s="10">
        <f t="shared" si="239"/>
        <v>195011</v>
      </c>
      <c r="G1701" s="10">
        <f t="shared" si="240"/>
        <v>25719</v>
      </c>
      <c r="H1701" s="9">
        <f t="shared" si="241"/>
        <v>1122</v>
      </c>
      <c r="I1701" s="9">
        <f t="shared" si="242"/>
        <v>4555</v>
      </c>
      <c r="J1701" s="9">
        <f t="shared" si="243"/>
        <v>5677</v>
      </c>
      <c r="K1701" s="9">
        <f t="shared" si="235"/>
        <v>-39361</v>
      </c>
      <c r="L1701" s="9">
        <f t="shared" si="236"/>
        <v>7725</v>
      </c>
    </row>
    <row r="1702" spans="1:12" x14ac:dyDescent="0.3">
      <c r="A1702" s="29" t="s">
        <v>3408</v>
      </c>
      <c r="B1702" s="5" t="s">
        <v>3409</v>
      </c>
      <c r="C1702" s="9">
        <v>2217.16</v>
      </c>
      <c r="D1702" s="8">
        <f t="shared" si="237"/>
        <v>3.7181836776448786E-6</v>
      </c>
      <c r="E1702" s="32">
        <f t="shared" si="238"/>
        <v>15048</v>
      </c>
      <c r="F1702" s="10">
        <f t="shared" si="239"/>
        <v>28432</v>
      </c>
      <c r="G1702" s="10">
        <f t="shared" si="240"/>
        <v>3750</v>
      </c>
      <c r="H1702" s="9">
        <f t="shared" si="241"/>
        <v>164</v>
      </c>
      <c r="I1702" s="9">
        <f t="shared" si="242"/>
        <v>664</v>
      </c>
      <c r="J1702" s="9">
        <f t="shared" si="243"/>
        <v>828</v>
      </c>
      <c r="K1702" s="9">
        <f t="shared" si="235"/>
        <v>-5739</v>
      </c>
      <c r="L1702" s="9">
        <f t="shared" si="236"/>
        <v>1126</v>
      </c>
    </row>
    <row r="1703" spans="1:12" x14ac:dyDescent="0.3">
      <c r="A1703" s="29" t="s">
        <v>3410</v>
      </c>
      <c r="B1703" s="5" t="s">
        <v>3411</v>
      </c>
      <c r="C1703" s="9">
        <v>7423.27</v>
      </c>
      <c r="D1703" s="8">
        <f t="shared" si="237"/>
        <v>1.2448845076021082E-5</v>
      </c>
      <c r="E1703" s="32">
        <f t="shared" si="238"/>
        <v>50382</v>
      </c>
      <c r="F1703" s="10">
        <f t="shared" si="239"/>
        <v>95194</v>
      </c>
      <c r="G1703" s="10">
        <f t="shared" si="240"/>
        <v>12555</v>
      </c>
      <c r="H1703" s="9">
        <f t="shared" si="241"/>
        <v>548</v>
      </c>
      <c r="I1703" s="9">
        <f t="shared" si="242"/>
        <v>2223</v>
      </c>
      <c r="J1703" s="9">
        <f t="shared" si="243"/>
        <v>2771</v>
      </c>
      <c r="K1703" s="9">
        <f t="shared" si="235"/>
        <v>-19214</v>
      </c>
      <c r="L1703" s="9">
        <f t="shared" si="236"/>
        <v>3771</v>
      </c>
    </row>
    <row r="1704" spans="1:12" x14ac:dyDescent="0.3">
      <c r="A1704" s="29" t="s">
        <v>3412</v>
      </c>
      <c r="B1704" s="5" t="s">
        <v>3413</v>
      </c>
      <c r="C1704" s="9">
        <v>375.06</v>
      </c>
      <c r="D1704" s="8">
        <f t="shared" si="237"/>
        <v>6.2897669547415982E-7</v>
      </c>
      <c r="E1704" s="32">
        <f t="shared" si="238"/>
        <v>2546</v>
      </c>
      <c r="F1704" s="10">
        <f t="shared" si="239"/>
        <v>4810</v>
      </c>
      <c r="G1704" s="10">
        <f t="shared" si="240"/>
        <v>634</v>
      </c>
      <c r="H1704" s="9">
        <f t="shared" si="241"/>
        <v>28</v>
      </c>
      <c r="I1704" s="9">
        <f t="shared" si="242"/>
        <v>112</v>
      </c>
      <c r="J1704" s="9">
        <f t="shared" si="243"/>
        <v>140</v>
      </c>
      <c r="K1704" s="9">
        <f t="shared" si="235"/>
        <v>-971</v>
      </c>
      <c r="L1704" s="9">
        <f t="shared" si="236"/>
        <v>191</v>
      </c>
    </row>
    <row r="1705" spans="1:12" x14ac:dyDescent="0.3">
      <c r="A1705" s="29" t="s">
        <v>3414</v>
      </c>
      <c r="B1705" s="5" t="s">
        <v>3415</v>
      </c>
      <c r="C1705" s="9">
        <v>4968049.5</v>
      </c>
      <c r="D1705" s="8">
        <f t="shared" si="237"/>
        <v>8.3314332572443136E-3</v>
      </c>
      <c r="E1705" s="32">
        <f t="shared" si="238"/>
        <v>33718021</v>
      </c>
      <c r="F1705" s="10">
        <f t="shared" si="239"/>
        <v>63709253</v>
      </c>
      <c r="G1705" s="10">
        <f t="shared" si="240"/>
        <v>8402314</v>
      </c>
      <c r="H1705" s="9">
        <f t="shared" si="241"/>
        <v>366449</v>
      </c>
      <c r="I1705" s="9">
        <f t="shared" si="242"/>
        <v>1488052</v>
      </c>
      <c r="J1705" s="9">
        <f t="shared" si="243"/>
        <v>1854501</v>
      </c>
      <c r="K1705" s="9">
        <f t="shared" si="235"/>
        <v>-12859082</v>
      </c>
      <c r="L1705" s="9">
        <f t="shared" si="236"/>
        <v>2523709</v>
      </c>
    </row>
    <row r="1706" spans="1:12" x14ac:dyDescent="0.3">
      <c r="A1706" s="29" t="s">
        <v>3416</v>
      </c>
      <c r="B1706" s="5" t="s">
        <v>3417</v>
      </c>
      <c r="C1706" s="9">
        <v>91304.3</v>
      </c>
      <c r="D1706" s="8">
        <f t="shared" si="237"/>
        <v>1.531175729125509E-4</v>
      </c>
      <c r="E1706" s="32">
        <f t="shared" si="238"/>
        <v>619680</v>
      </c>
      <c r="F1706" s="10">
        <f t="shared" si="239"/>
        <v>1170868</v>
      </c>
      <c r="G1706" s="10">
        <f t="shared" si="240"/>
        <v>154420</v>
      </c>
      <c r="H1706" s="9">
        <f t="shared" si="241"/>
        <v>6735</v>
      </c>
      <c r="I1706" s="9">
        <f t="shared" si="242"/>
        <v>27348</v>
      </c>
      <c r="J1706" s="9">
        <f t="shared" si="243"/>
        <v>34083</v>
      </c>
      <c r="K1706" s="9">
        <f t="shared" si="235"/>
        <v>-236328</v>
      </c>
      <c r="L1706" s="9">
        <f t="shared" si="236"/>
        <v>46381</v>
      </c>
    </row>
    <row r="1707" spans="1:12" x14ac:dyDescent="0.3">
      <c r="A1707" s="29" t="s">
        <v>3418</v>
      </c>
      <c r="B1707" s="5" t="s">
        <v>3419</v>
      </c>
      <c r="C1707" s="9">
        <v>387045.46</v>
      </c>
      <c r="D1707" s="8">
        <f t="shared" si="237"/>
        <v>6.4907634626213437E-4</v>
      </c>
      <c r="E1707" s="32">
        <f t="shared" si="238"/>
        <v>2626867</v>
      </c>
      <c r="F1707" s="10">
        <f t="shared" si="239"/>
        <v>4963392</v>
      </c>
      <c r="G1707" s="10">
        <f t="shared" si="240"/>
        <v>654598</v>
      </c>
      <c r="H1707" s="9">
        <f t="shared" si="241"/>
        <v>28549</v>
      </c>
      <c r="I1707" s="9">
        <f t="shared" si="242"/>
        <v>115930</v>
      </c>
      <c r="J1707" s="9">
        <f t="shared" si="243"/>
        <v>144479</v>
      </c>
      <c r="K1707" s="9">
        <f t="shared" si="235"/>
        <v>-1001812</v>
      </c>
      <c r="L1707" s="9">
        <f t="shared" si="236"/>
        <v>196614</v>
      </c>
    </row>
    <row r="1708" spans="1:12" x14ac:dyDescent="0.3">
      <c r="A1708" s="29" t="s">
        <v>3420</v>
      </c>
      <c r="B1708" s="5" t="s">
        <v>3421</v>
      </c>
      <c r="C1708" s="9">
        <v>343031.19</v>
      </c>
      <c r="D1708" s="8">
        <f t="shared" si="237"/>
        <v>5.7526428926243445E-4</v>
      </c>
      <c r="E1708" s="32">
        <f t="shared" si="238"/>
        <v>2328144</v>
      </c>
      <c r="F1708" s="10">
        <f t="shared" si="239"/>
        <v>4398962</v>
      </c>
      <c r="G1708" s="10">
        <f t="shared" si="240"/>
        <v>580158</v>
      </c>
      <c r="H1708" s="9">
        <f t="shared" si="241"/>
        <v>25302</v>
      </c>
      <c r="I1708" s="9">
        <f t="shared" si="242"/>
        <v>102746</v>
      </c>
      <c r="J1708" s="9">
        <f t="shared" si="243"/>
        <v>128048</v>
      </c>
      <c r="K1708" s="9">
        <f t="shared" si="235"/>
        <v>-887887</v>
      </c>
      <c r="L1708" s="9">
        <f t="shared" si="236"/>
        <v>174256</v>
      </c>
    </row>
    <row r="1709" spans="1:12" x14ac:dyDescent="0.3">
      <c r="A1709" s="29" t="s">
        <v>3422</v>
      </c>
      <c r="B1709" s="5" t="s">
        <v>3423</v>
      </c>
      <c r="C1709" s="9">
        <v>409335.82</v>
      </c>
      <c r="D1709" s="8">
        <f t="shared" si="237"/>
        <v>6.8645734389912415E-4</v>
      </c>
      <c r="E1709" s="32">
        <f t="shared" si="238"/>
        <v>2778151</v>
      </c>
      <c r="F1709" s="10">
        <f t="shared" si="239"/>
        <v>5249239</v>
      </c>
      <c r="G1709" s="10">
        <f t="shared" si="240"/>
        <v>692297</v>
      </c>
      <c r="H1709" s="9">
        <f t="shared" si="241"/>
        <v>30193</v>
      </c>
      <c r="I1709" s="9">
        <f t="shared" si="242"/>
        <v>122606</v>
      </c>
      <c r="J1709" s="9">
        <f t="shared" si="243"/>
        <v>152799</v>
      </c>
      <c r="K1709" s="9">
        <f t="shared" si="235"/>
        <v>-1059507</v>
      </c>
      <c r="L1709" s="9">
        <f t="shared" si="236"/>
        <v>207938</v>
      </c>
    </row>
    <row r="1710" spans="1:12" x14ac:dyDescent="0.3">
      <c r="A1710" s="29" t="s">
        <v>3424</v>
      </c>
      <c r="B1710" s="5" t="s">
        <v>3425</v>
      </c>
      <c r="C1710" s="9">
        <v>1634236.33</v>
      </c>
      <c r="D1710" s="8">
        <f t="shared" si="237"/>
        <v>2.740619011537404E-3</v>
      </c>
      <c r="E1710" s="32">
        <f t="shared" si="238"/>
        <v>11091519</v>
      </c>
      <c r="F1710" s="10">
        <f t="shared" si="239"/>
        <v>20957113</v>
      </c>
      <c r="G1710" s="10">
        <f t="shared" si="240"/>
        <v>2763935</v>
      </c>
      <c r="H1710" s="9">
        <f t="shared" si="241"/>
        <v>120543</v>
      </c>
      <c r="I1710" s="9">
        <f t="shared" si="242"/>
        <v>489494</v>
      </c>
      <c r="J1710" s="9">
        <f t="shared" si="243"/>
        <v>610037</v>
      </c>
      <c r="K1710" s="9">
        <f t="shared" si="235"/>
        <v>-4229986</v>
      </c>
      <c r="L1710" s="9">
        <f t="shared" si="236"/>
        <v>830172</v>
      </c>
    </row>
    <row r="1711" spans="1:12" x14ac:dyDescent="0.3">
      <c r="A1711" s="29" t="s">
        <v>3426</v>
      </c>
      <c r="B1711" s="5" t="s">
        <v>3427</v>
      </c>
      <c r="C1711" s="9">
        <v>876489.42</v>
      </c>
      <c r="D1711" s="8">
        <f t="shared" si="237"/>
        <v>1.469875270649131E-3</v>
      </c>
      <c r="E1711" s="32">
        <f t="shared" si="238"/>
        <v>5948711</v>
      </c>
      <c r="F1711" s="10">
        <f t="shared" si="239"/>
        <v>11239921</v>
      </c>
      <c r="G1711" s="10">
        <f t="shared" si="240"/>
        <v>1482380</v>
      </c>
      <c r="H1711" s="9">
        <f t="shared" si="241"/>
        <v>64651</v>
      </c>
      <c r="I1711" s="9">
        <f t="shared" si="242"/>
        <v>262530</v>
      </c>
      <c r="J1711" s="9">
        <f t="shared" si="243"/>
        <v>327181</v>
      </c>
      <c r="K1711" s="9">
        <f t="shared" si="235"/>
        <v>-2268667</v>
      </c>
      <c r="L1711" s="9">
        <f t="shared" si="236"/>
        <v>445246</v>
      </c>
    </row>
    <row r="1712" spans="1:12" x14ac:dyDescent="0.3">
      <c r="A1712" s="29" t="s">
        <v>3428</v>
      </c>
      <c r="B1712" s="5" t="s">
        <v>3429</v>
      </c>
      <c r="C1712" s="9">
        <v>346890.34</v>
      </c>
      <c r="D1712" s="8">
        <f t="shared" si="237"/>
        <v>5.8173609487844019E-4</v>
      </c>
      <c r="E1712" s="32">
        <f t="shared" si="238"/>
        <v>2354336</v>
      </c>
      <c r="F1712" s="10">
        <f t="shared" si="239"/>
        <v>4448451</v>
      </c>
      <c r="G1712" s="10">
        <f t="shared" si="240"/>
        <v>586685</v>
      </c>
      <c r="H1712" s="9">
        <f t="shared" si="241"/>
        <v>25587</v>
      </c>
      <c r="I1712" s="9">
        <f t="shared" si="242"/>
        <v>103902</v>
      </c>
      <c r="J1712" s="9">
        <f t="shared" si="243"/>
        <v>129489</v>
      </c>
      <c r="K1712" s="9">
        <f t="shared" si="235"/>
        <v>-897876</v>
      </c>
      <c r="L1712" s="9">
        <f t="shared" si="236"/>
        <v>176216</v>
      </c>
    </row>
    <row r="1713" spans="1:12" x14ac:dyDescent="0.3">
      <c r="A1713" s="29" t="s">
        <v>3430</v>
      </c>
      <c r="B1713" s="5" t="s">
        <v>3431</v>
      </c>
      <c r="C1713" s="9">
        <v>236823.49</v>
      </c>
      <c r="D1713" s="8">
        <f t="shared" si="237"/>
        <v>3.9715367181479691E-4</v>
      </c>
      <c r="E1713" s="32">
        <f t="shared" si="238"/>
        <v>1607315</v>
      </c>
      <c r="F1713" s="10">
        <f t="shared" si="239"/>
        <v>3036976</v>
      </c>
      <c r="G1713" s="10">
        <f t="shared" si="240"/>
        <v>400532</v>
      </c>
      <c r="H1713" s="9">
        <f t="shared" si="241"/>
        <v>17468</v>
      </c>
      <c r="I1713" s="9">
        <f t="shared" si="242"/>
        <v>70934</v>
      </c>
      <c r="J1713" s="9">
        <f t="shared" si="243"/>
        <v>88402</v>
      </c>
      <c r="K1713" s="9">
        <f t="shared" si="235"/>
        <v>-612984</v>
      </c>
      <c r="L1713" s="9">
        <f t="shared" si="236"/>
        <v>120303</v>
      </c>
    </row>
    <row r="1714" spans="1:12" x14ac:dyDescent="0.3">
      <c r="A1714" s="29" t="s">
        <v>3432</v>
      </c>
      <c r="B1714" s="5" t="s">
        <v>3433</v>
      </c>
      <c r="C1714" s="9">
        <v>225377.8</v>
      </c>
      <c r="D1714" s="8">
        <f t="shared" si="237"/>
        <v>3.7795921686459793E-4</v>
      </c>
      <c r="E1714" s="32">
        <f t="shared" si="238"/>
        <v>1529633</v>
      </c>
      <c r="F1714" s="10">
        <f t="shared" si="239"/>
        <v>2890199</v>
      </c>
      <c r="G1714" s="10">
        <f t="shared" si="240"/>
        <v>381175</v>
      </c>
      <c r="H1714" s="9">
        <f t="shared" si="241"/>
        <v>16624</v>
      </c>
      <c r="I1714" s="9">
        <f t="shared" si="242"/>
        <v>67506</v>
      </c>
      <c r="J1714" s="9">
        <f t="shared" si="243"/>
        <v>84130</v>
      </c>
      <c r="K1714" s="9">
        <f t="shared" si="235"/>
        <v>-583358</v>
      </c>
      <c r="L1714" s="9">
        <f t="shared" si="236"/>
        <v>114489</v>
      </c>
    </row>
    <row r="1715" spans="1:12" x14ac:dyDescent="0.3">
      <c r="A1715" s="29" t="s">
        <v>3434</v>
      </c>
      <c r="B1715" s="5" t="s">
        <v>3435</v>
      </c>
      <c r="C1715" s="9">
        <v>11396.42</v>
      </c>
      <c r="D1715" s="8">
        <f t="shared" si="237"/>
        <v>1.9111829018918638E-5</v>
      </c>
      <c r="E1715" s="32">
        <f t="shared" si="238"/>
        <v>77347</v>
      </c>
      <c r="F1715" s="10">
        <f t="shared" si="239"/>
        <v>146145</v>
      </c>
      <c r="G1715" s="10">
        <f t="shared" si="240"/>
        <v>19274</v>
      </c>
      <c r="H1715" s="9">
        <f t="shared" si="241"/>
        <v>841</v>
      </c>
      <c r="I1715" s="9">
        <f t="shared" si="242"/>
        <v>3414</v>
      </c>
      <c r="J1715" s="9">
        <f t="shared" si="243"/>
        <v>4255</v>
      </c>
      <c r="K1715" s="9">
        <f t="shared" si="235"/>
        <v>-29498</v>
      </c>
      <c r="L1715" s="9">
        <f t="shared" si="236"/>
        <v>5789</v>
      </c>
    </row>
    <row r="1716" spans="1:12" x14ac:dyDescent="0.3">
      <c r="A1716" s="29" t="s">
        <v>3436</v>
      </c>
      <c r="B1716" s="5" t="s">
        <v>3437</v>
      </c>
      <c r="C1716" s="9">
        <v>21904.65</v>
      </c>
      <c r="D1716" s="8">
        <f t="shared" si="237"/>
        <v>3.6734160860977063E-5</v>
      </c>
      <c r="E1716" s="32">
        <f t="shared" si="238"/>
        <v>148666</v>
      </c>
      <c r="F1716" s="10">
        <f t="shared" si="239"/>
        <v>280901</v>
      </c>
      <c r="G1716" s="10">
        <f t="shared" si="240"/>
        <v>37047</v>
      </c>
      <c r="H1716" s="9">
        <f t="shared" si="241"/>
        <v>1616</v>
      </c>
      <c r="I1716" s="9">
        <f t="shared" si="242"/>
        <v>6561</v>
      </c>
      <c r="J1716" s="9">
        <f t="shared" si="243"/>
        <v>8177</v>
      </c>
      <c r="K1716" s="9">
        <f t="shared" si="235"/>
        <v>-56697</v>
      </c>
      <c r="L1716" s="9">
        <f t="shared" si="236"/>
        <v>11127</v>
      </c>
    </row>
    <row r="1717" spans="1:12" x14ac:dyDescent="0.3">
      <c r="A1717" s="29" t="s">
        <v>3438</v>
      </c>
      <c r="B1717" s="5" t="s">
        <v>3439</v>
      </c>
      <c r="C1717" s="9">
        <v>90160.79</v>
      </c>
      <c r="D1717" s="8">
        <f t="shared" si="237"/>
        <v>1.5119990336356763E-4</v>
      </c>
      <c r="E1717" s="32">
        <f t="shared" si="238"/>
        <v>611919</v>
      </c>
      <c r="F1717" s="10">
        <f t="shared" si="239"/>
        <v>1156204</v>
      </c>
      <c r="G1717" s="10">
        <f t="shared" si="240"/>
        <v>152486</v>
      </c>
      <c r="H1717" s="9">
        <f t="shared" si="241"/>
        <v>6650</v>
      </c>
      <c r="I1717" s="9">
        <f t="shared" si="242"/>
        <v>27005</v>
      </c>
      <c r="J1717" s="9">
        <f t="shared" si="243"/>
        <v>33655</v>
      </c>
      <c r="K1717" s="9">
        <f t="shared" si="235"/>
        <v>-233368</v>
      </c>
      <c r="L1717" s="9">
        <f t="shared" si="236"/>
        <v>45801</v>
      </c>
    </row>
    <row r="1718" spans="1:12" x14ac:dyDescent="0.3">
      <c r="A1718" s="29" t="s">
        <v>3440</v>
      </c>
      <c r="B1718" s="5" t="s">
        <v>3441</v>
      </c>
      <c r="C1718" s="9">
        <v>3362.44</v>
      </c>
      <c r="D1718" s="8">
        <f t="shared" si="237"/>
        <v>5.6388215217035521E-6</v>
      </c>
      <c r="E1718" s="32">
        <f t="shared" si="238"/>
        <v>22821</v>
      </c>
      <c r="F1718" s="10">
        <f t="shared" si="239"/>
        <v>43119</v>
      </c>
      <c r="G1718" s="10">
        <f t="shared" si="240"/>
        <v>5687</v>
      </c>
      <c r="H1718" s="9">
        <f t="shared" si="241"/>
        <v>248</v>
      </c>
      <c r="I1718" s="9">
        <f t="shared" si="242"/>
        <v>1007</v>
      </c>
      <c r="J1718" s="9">
        <f t="shared" si="243"/>
        <v>1255</v>
      </c>
      <c r="K1718" s="9">
        <f t="shared" si="235"/>
        <v>-8703</v>
      </c>
      <c r="L1718" s="9">
        <f t="shared" si="236"/>
        <v>1708</v>
      </c>
    </row>
    <row r="1719" spans="1:12" x14ac:dyDescent="0.3">
      <c r="A1719" s="29" t="s">
        <v>3442</v>
      </c>
      <c r="B1719" s="5" t="s">
        <v>3443</v>
      </c>
      <c r="C1719" s="9">
        <v>192750.52</v>
      </c>
      <c r="D1719" s="8">
        <f t="shared" si="237"/>
        <v>3.2324317474677637E-4</v>
      </c>
      <c r="E1719" s="32">
        <f t="shared" si="238"/>
        <v>1308193</v>
      </c>
      <c r="F1719" s="10">
        <f t="shared" si="239"/>
        <v>2471793</v>
      </c>
      <c r="G1719" s="10">
        <f t="shared" si="240"/>
        <v>325993</v>
      </c>
      <c r="H1719" s="9">
        <f t="shared" si="241"/>
        <v>14218</v>
      </c>
      <c r="I1719" s="9">
        <f t="shared" si="242"/>
        <v>57733</v>
      </c>
      <c r="J1719" s="9">
        <f t="shared" si="243"/>
        <v>71951</v>
      </c>
      <c r="K1719" s="9">
        <f t="shared" si="235"/>
        <v>-498907</v>
      </c>
      <c r="L1719" s="9">
        <f t="shared" si="236"/>
        <v>97915</v>
      </c>
    </row>
    <row r="1720" spans="1:12" x14ac:dyDescent="0.3">
      <c r="A1720" s="29" t="s">
        <v>3444</v>
      </c>
      <c r="B1720" s="5" t="s">
        <v>3445</v>
      </c>
      <c r="C1720" s="9">
        <v>3630.26</v>
      </c>
      <c r="D1720" s="8">
        <f t="shared" si="237"/>
        <v>6.087956429669983E-6</v>
      </c>
      <c r="E1720" s="32">
        <f t="shared" si="238"/>
        <v>24638</v>
      </c>
      <c r="F1720" s="10">
        <f t="shared" si="239"/>
        <v>46554</v>
      </c>
      <c r="G1720" s="10">
        <f t="shared" si="240"/>
        <v>6140</v>
      </c>
      <c r="H1720" s="9">
        <f t="shared" si="241"/>
        <v>268</v>
      </c>
      <c r="I1720" s="9">
        <f t="shared" si="242"/>
        <v>1087</v>
      </c>
      <c r="J1720" s="9">
        <f t="shared" si="243"/>
        <v>1355</v>
      </c>
      <c r="K1720" s="9">
        <f t="shared" si="235"/>
        <v>-9396</v>
      </c>
      <c r="L1720" s="9">
        <f t="shared" si="236"/>
        <v>1844</v>
      </c>
    </row>
    <row r="1721" spans="1:12" x14ac:dyDescent="0.3">
      <c r="A1721" s="29" t="s">
        <v>3446</v>
      </c>
      <c r="B1721" s="5" t="s">
        <v>3447</v>
      </c>
      <c r="C1721" s="9">
        <v>23011.200000000001</v>
      </c>
      <c r="D1721" s="8">
        <f t="shared" si="237"/>
        <v>3.8589848383978533E-5</v>
      </c>
      <c r="E1721" s="32">
        <f t="shared" si="238"/>
        <v>156176</v>
      </c>
      <c r="F1721" s="10">
        <f t="shared" si="239"/>
        <v>295091</v>
      </c>
      <c r="G1721" s="10">
        <f t="shared" si="240"/>
        <v>38918</v>
      </c>
      <c r="H1721" s="9">
        <f t="shared" si="241"/>
        <v>1697</v>
      </c>
      <c r="I1721" s="9">
        <f t="shared" si="242"/>
        <v>6892</v>
      </c>
      <c r="J1721" s="9">
        <f t="shared" si="243"/>
        <v>8589</v>
      </c>
      <c r="K1721" s="9">
        <f t="shared" si="235"/>
        <v>-59561</v>
      </c>
      <c r="L1721" s="9">
        <f t="shared" si="236"/>
        <v>11689</v>
      </c>
    </row>
    <row r="1722" spans="1:12" x14ac:dyDescent="0.3">
      <c r="A1722" s="29" t="s">
        <v>3448</v>
      </c>
      <c r="B1722" s="5" t="s">
        <v>3449</v>
      </c>
      <c r="C1722" s="9">
        <v>38080.44</v>
      </c>
      <c r="D1722" s="8">
        <f t="shared" si="237"/>
        <v>6.3861007074606774E-5</v>
      </c>
      <c r="E1722" s="32">
        <f t="shared" si="238"/>
        <v>258451</v>
      </c>
      <c r="F1722" s="10">
        <f t="shared" si="239"/>
        <v>488336</v>
      </c>
      <c r="G1722" s="10">
        <f t="shared" si="240"/>
        <v>64404</v>
      </c>
      <c r="H1722" s="9">
        <f t="shared" si="241"/>
        <v>2809</v>
      </c>
      <c r="I1722" s="9">
        <f t="shared" si="242"/>
        <v>11406</v>
      </c>
      <c r="J1722" s="9">
        <f t="shared" si="243"/>
        <v>14215</v>
      </c>
      <c r="K1722" s="9">
        <f t="shared" si="235"/>
        <v>-98566</v>
      </c>
      <c r="L1722" s="9">
        <f t="shared" si="236"/>
        <v>19344</v>
      </c>
    </row>
    <row r="1723" spans="1:12" x14ac:dyDescent="0.3">
      <c r="A1723" s="29" t="s">
        <v>3450</v>
      </c>
      <c r="B1723" s="5" t="s">
        <v>3451</v>
      </c>
      <c r="C1723" s="9">
        <v>6080.61</v>
      </c>
      <c r="D1723" s="8">
        <f t="shared" si="237"/>
        <v>1.0197200405980726E-5</v>
      </c>
      <c r="E1723" s="32">
        <f t="shared" si="238"/>
        <v>41269</v>
      </c>
      <c r="F1723" s="10">
        <f t="shared" si="239"/>
        <v>77977</v>
      </c>
      <c r="G1723" s="10">
        <f t="shared" si="240"/>
        <v>10284</v>
      </c>
      <c r="H1723" s="9">
        <f t="shared" si="241"/>
        <v>449</v>
      </c>
      <c r="I1723" s="9">
        <f t="shared" si="242"/>
        <v>1821</v>
      </c>
      <c r="J1723" s="9">
        <f t="shared" si="243"/>
        <v>2270</v>
      </c>
      <c r="K1723" s="9">
        <f t="shared" si="235"/>
        <v>-15739</v>
      </c>
      <c r="L1723" s="9">
        <f t="shared" si="236"/>
        <v>3089</v>
      </c>
    </row>
    <row r="1724" spans="1:12" x14ac:dyDescent="0.3">
      <c r="A1724" s="29" t="s">
        <v>3452</v>
      </c>
      <c r="B1724" s="5" t="s">
        <v>3453</v>
      </c>
      <c r="C1724" s="9">
        <v>535.79999999999995</v>
      </c>
      <c r="D1724" s="8">
        <f t="shared" si="237"/>
        <v>8.9853813639165682E-7</v>
      </c>
      <c r="E1724" s="32">
        <f t="shared" si="238"/>
        <v>3636</v>
      </c>
      <c r="F1724" s="10">
        <f t="shared" si="239"/>
        <v>6871</v>
      </c>
      <c r="G1724" s="10">
        <f t="shared" si="240"/>
        <v>906</v>
      </c>
      <c r="H1724" s="9">
        <f t="shared" si="241"/>
        <v>40</v>
      </c>
      <c r="I1724" s="9">
        <f t="shared" si="242"/>
        <v>160</v>
      </c>
      <c r="J1724" s="9">
        <f t="shared" si="243"/>
        <v>200</v>
      </c>
      <c r="K1724" s="9">
        <f t="shared" si="235"/>
        <v>-1387</v>
      </c>
      <c r="L1724" s="9">
        <f t="shared" si="236"/>
        <v>272</v>
      </c>
    </row>
    <row r="1725" spans="1:12" x14ac:dyDescent="0.3">
      <c r="A1725" s="29" t="s">
        <v>3454</v>
      </c>
      <c r="B1725" s="5" t="s">
        <v>3455</v>
      </c>
      <c r="C1725" s="9">
        <v>267.95999999999998</v>
      </c>
      <c r="D1725" s="8">
        <f t="shared" si="237"/>
        <v>4.4936968836787677E-7</v>
      </c>
      <c r="E1725" s="32">
        <f t="shared" si="238"/>
        <v>1819</v>
      </c>
      <c r="F1725" s="10">
        <f t="shared" si="239"/>
        <v>3436</v>
      </c>
      <c r="G1725" s="10">
        <f t="shared" si="240"/>
        <v>453</v>
      </c>
      <c r="H1725" s="9">
        <f t="shared" si="241"/>
        <v>20</v>
      </c>
      <c r="I1725" s="9">
        <f t="shared" si="242"/>
        <v>80</v>
      </c>
      <c r="J1725" s="9">
        <f t="shared" si="243"/>
        <v>100</v>
      </c>
      <c r="K1725" s="9">
        <f t="shared" si="235"/>
        <v>-694</v>
      </c>
      <c r="L1725" s="9">
        <f t="shared" si="236"/>
        <v>136</v>
      </c>
    </row>
    <row r="1726" spans="1:12" x14ac:dyDescent="0.3">
      <c r="A1726" s="29" t="s">
        <v>3456</v>
      </c>
      <c r="B1726" s="5" t="s">
        <v>3457</v>
      </c>
      <c r="C1726" s="9">
        <v>817.13</v>
      </c>
      <c r="D1726" s="8">
        <f t="shared" si="237"/>
        <v>1.3703293530976384E-6</v>
      </c>
      <c r="E1726" s="32">
        <f t="shared" si="238"/>
        <v>5546</v>
      </c>
      <c r="F1726" s="10">
        <f t="shared" si="239"/>
        <v>10479</v>
      </c>
      <c r="G1726" s="10">
        <f t="shared" si="240"/>
        <v>1382</v>
      </c>
      <c r="H1726" s="9">
        <f t="shared" si="241"/>
        <v>60</v>
      </c>
      <c r="I1726" s="9">
        <f t="shared" si="242"/>
        <v>245</v>
      </c>
      <c r="J1726" s="9">
        <f t="shared" si="243"/>
        <v>305</v>
      </c>
      <c r="K1726" s="9">
        <f t="shared" si="235"/>
        <v>-2115</v>
      </c>
      <c r="L1726" s="9">
        <f t="shared" si="236"/>
        <v>415</v>
      </c>
    </row>
    <row r="1727" spans="1:12" x14ac:dyDescent="0.3">
      <c r="A1727" s="29" t="s">
        <v>3458</v>
      </c>
      <c r="B1727" s="5" t="s">
        <v>3459</v>
      </c>
      <c r="C1727" s="9">
        <v>4764.74</v>
      </c>
      <c r="D1727" s="8">
        <f t="shared" si="237"/>
        <v>7.9904826427599541E-6</v>
      </c>
      <c r="E1727" s="32">
        <f t="shared" si="238"/>
        <v>32338</v>
      </c>
      <c r="F1727" s="10">
        <f t="shared" si="239"/>
        <v>61102</v>
      </c>
      <c r="G1727" s="10">
        <f t="shared" si="240"/>
        <v>8058</v>
      </c>
      <c r="H1727" s="9">
        <f t="shared" si="241"/>
        <v>351</v>
      </c>
      <c r="I1727" s="9">
        <f t="shared" si="242"/>
        <v>1427</v>
      </c>
      <c r="J1727" s="9">
        <f t="shared" si="243"/>
        <v>1778</v>
      </c>
      <c r="K1727" s="9">
        <f t="shared" si="235"/>
        <v>-12333</v>
      </c>
      <c r="L1727" s="9">
        <f t="shared" si="236"/>
        <v>2420</v>
      </c>
    </row>
    <row r="1728" spans="1:12" x14ac:dyDescent="0.3">
      <c r="A1728" s="29" t="s">
        <v>3460</v>
      </c>
      <c r="B1728" s="5" t="s">
        <v>3461</v>
      </c>
      <c r="C1728" s="9">
        <v>295237.24</v>
      </c>
      <c r="D1728" s="8">
        <f t="shared" si="237"/>
        <v>4.9511369806460681E-4</v>
      </c>
      <c r="E1728" s="32">
        <f t="shared" si="238"/>
        <v>2003767</v>
      </c>
      <c r="F1728" s="10">
        <f t="shared" si="239"/>
        <v>3786062</v>
      </c>
      <c r="G1728" s="10">
        <f t="shared" si="240"/>
        <v>499326</v>
      </c>
      <c r="H1728" s="9">
        <f t="shared" si="241"/>
        <v>21777</v>
      </c>
      <c r="I1728" s="9">
        <f t="shared" si="242"/>
        <v>88431</v>
      </c>
      <c r="J1728" s="9">
        <f t="shared" si="243"/>
        <v>110208</v>
      </c>
      <c r="K1728" s="9">
        <f t="shared" si="235"/>
        <v>-764179</v>
      </c>
      <c r="L1728" s="9">
        <f t="shared" si="236"/>
        <v>149977</v>
      </c>
    </row>
    <row r="1729" spans="1:12" x14ac:dyDescent="0.3">
      <c r="A1729" s="29" t="s">
        <v>3462</v>
      </c>
      <c r="B1729" s="5" t="s">
        <v>3463</v>
      </c>
      <c r="C1729" s="9">
        <v>957525.09</v>
      </c>
      <c r="D1729" s="8">
        <f t="shared" si="237"/>
        <v>1.6057723216066696E-3</v>
      </c>
      <c r="E1729" s="32">
        <f t="shared" si="238"/>
        <v>6498697</v>
      </c>
      <c r="F1729" s="10">
        <f t="shared" si="239"/>
        <v>12279106</v>
      </c>
      <c r="G1729" s="10">
        <f t="shared" si="240"/>
        <v>1619434</v>
      </c>
      <c r="H1729" s="9">
        <f t="shared" si="241"/>
        <v>70628</v>
      </c>
      <c r="I1729" s="9">
        <f t="shared" si="242"/>
        <v>286802</v>
      </c>
      <c r="J1729" s="9">
        <f t="shared" si="243"/>
        <v>357430</v>
      </c>
      <c r="K1729" s="9">
        <f t="shared" si="235"/>
        <v>-2478416</v>
      </c>
      <c r="L1729" s="9">
        <f t="shared" si="236"/>
        <v>486411</v>
      </c>
    </row>
    <row r="1730" spans="1:12" x14ac:dyDescent="0.3">
      <c r="A1730" s="29" t="s">
        <v>3464</v>
      </c>
      <c r="B1730" s="5" t="s">
        <v>3465</v>
      </c>
      <c r="C1730" s="9">
        <v>288165.59000000003</v>
      </c>
      <c r="D1730" s="8">
        <f t="shared" si="237"/>
        <v>4.8325452073684646E-4</v>
      </c>
      <c r="E1730" s="32">
        <f t="shared" si="238"/>
        <v>1955772</v>
      </c>
      <c r="F1730" s="10">
        <f t="shared" si="239"/>
        <v>3695377</v>
      </c>
      <c r="G1730" s="10">
        <f t="shared" si="240"/>
        <v>487366</v>
      </c>
      <c r="H1730" s="9">
        <f t="shared" si="241"/>
        <v>21255</v>
      </c>
      <c r="I1730" s="9">
        <f t="shared" si="242"/>
        <v>86313</v>
      </c>
      <c r="J1730" s="9">
        <f t="shared" si="243"/>
        <v>107568</v>
      </c>
      <c r="K1730" s="9">
        <f t="shared" si="235"/>
        <v>-745875</v>
      </c>
      <c r="L1730" s="9">
        <f t="shared" si="236"/>
        <v>146385</v>
      </c>
    </row>
    <row r="1731" spans="1:12" x14ac:dyDescent="0.3">
      <c r="A1731" s="29" t="s">
        <v>3466</v>
      </c>
      <c r="B1731" s="5" t="s">
        <v>3467</v>
      </c>
      <c r="C1731" s="9">
        <v>9801.0300000000007</v>
      </c>
      <c r="D1731" s="8">
        <f t="shared" si="237"/>
        <v>1.6436355414182012E-5</v>
      </c>
      <c r="E1731" s="32">
        <f t="shared" si="238"/>
        <v>66519</v>
      </c>
      <c r="F1731" s="10">
        <f t="shared" si="239"/>
        <v>125686</v>
      </c>
      <c r="G1731" s="10">
        <f t="shared" si="240"/>
        <v>16576</v>
      </c>
      <c r="H1731" s="9">
        <f t="shared" si="241"/>
        <v>723</v>
      </c>
      <c r="I1731" s="9">
        <f t="shared" si="242"/>
        <v>2936</v>
      </c>
      <c r="J1731" s="9">
        <f t="shared" si="243"/>
        <v>3659</v>
      </c>
      <c r="K1731" s="9">
        <f t="shared" si="235"/>
        <v>-25369</v>
      </c>
      <c r="L1731" s="9">
        <f t="shared" si="236"/>
        <v>4979</v>
      </c>
    </row>
    <row r="1732" spans="1:12" x14ac:dyDescent="0.3">
      <c r="A1732" s="29" t="s">
        <v>3468</v>
      </c>
      <c r="B1732" s="5" t="s">
        <v>3469</v>
      </c>
      <c r="C1732" s="9">
        <v>20928.97</v>
      </c>
      <c r="D1732" s="8">
        <f t="shared" si="237"/>
        <v>3.5097942703241688E-5</v>
      </c>
      <c r="E1732" s="32">
        <f t="shared" si="238"/>
        <v>142044</v>
      </c>
      <c r="F1732" s="10">
        <f t="shared" si="239"/>
        <v>268389</v>
      </c>
      <c r="G1732" s="10">
        <f t="shared" si="240"/>
        <v>35397</v>
      </c>
      <c r="H1732" s="9">
        <f t="shared" si="241"/>
        <v>1544</v>
      </c>
      <c r="I1732" s="9">
        <f t="shared" si="242"/>
        <v>6269</v>
      </c>
      <c r="J1732" s="9">
        <f t="shared" si="243"/>
        <v>7813</v>
      </c>
      <c r="K1732" s="9">
        <f t="shared" si="235"/>
        <v>-54172</v>
      </c>
      <c r="L1732" s="9">
        <f t="shared" si="236"/>
        <v>10632</v>
      </c>
    </row>
    <row r="1733" spans="1:12" x14ac:dyDescent="0.3">
      <c r="A1733" s="29" t="s">
        <v>3470</v>
      </c>
      <c r="B1733" s="5" t="s">
        <v>3471</v>
      </c>
      <c r="C1733" s="9">
        <v>20843.439999999999</v>
      </c>
      <c r="D1733" s="8">
        <f t="shared" si="237"/>
        <v>3.4954508647986778E-5</v>
      </c>
      <c r="E1733" s="32">
        <f t="shared" si="238"/>
        <v>141464</v>
      </c>
      <c r="F1733" s="10">
        <f t="shared" si="239"/>
        <v>267292</v>
      </c>
      <c r="G1733" s="10">
        <f t="shared" si="240"/>
        <v>35252</v>
      </c>
      <c r="H1733" s="9">
        <f t="shared" si="241"/>
        <v>1537</v>
      </c>
      <c r="I1733" s="9">
        <f t="shared" si="242"/>
        <v>6243</v>
      </c>
      <c r="J1733" s="9">
        <f t="shared" si="243"/>
        <v>7780</v>
      </c>
      <c r="K1733" s="9">
        <f t="shared" si="235"/>
        <v>-53950</v>
      </c>
      <c r="L1733" s="9">
        <f t="shared" si="236"/>
        <v>10588</v>
      </c>
    </row>
    <row r="1734" spans="1:12" x14ac:dyDescent="0.3">
      <c r="A1734" s="29" t="s">
        <v>3472</v>
      </c>
      <c r="B1734" s="5" t="s">
        <v>3473</v>
      </c>
      <c r="C1734" s="9">
        <v>179543.65</v>
      </c>
      <c r="D1734" s="8">
        <f t="shared" si="237"/>
        <v>3.0109521588644254E-4</v>
      </c>
      <c r="E1734" s="32">
        <f t="shared" si="238"/>
        <v>1218558</v>
      </c>
      <c r="F1734" s="10">
        <f t="shared" si="239"/>
        <v>2302431</v>
      </c>
      <c r="G1734" s="10">
        <f t="shared" si="240"/>
        <v>303657</v>
      </c>
      <c r="H1734" s="9">
        <f t="shared" si="241"/>
        <v>13243</v>
      </c>
      <c r="I1734" s="9">
        <f t="shared" si="242"/>
        <v>53778</v>
      </c>
      <c r="J1734" s="9">
        <f t="shared" si="243"/>
        <v>67021</v>
      </c>
      <c r="K1734" s="9">
        <f t="shared" ref="K1734:K1797" si="244">ROUND(D1734*$K$7,0)</f>
        <v>-464723</v>
      </c>
      <c r="L1734" s="9">
        <f t="shared" ref="L1734:L1797" si="245">ROUND(D1734*$L$7,0)</f>
        <v>91206</v>
      </c>
    </row>
    <row r="1735" spans="1:12" x14ac:dyDescent="0.3">
      <c r="A1735" s="29" t="s">
        <v>3474</v>
      </c>
      <c r="B1735" s="5" t="s">
        <v>3475</v>
      </c>
      <c r="C1735" s="9">
        <v>450530.98</v>
      </c>
      <c r="D1735" s="8">
        <f t="shared" si="237"/>
        <v>7.5554174534510419E-4</v>
      </c>
      <c r="E1735" s="32">
        <f t="shared" si="238"/>
        <v>3057742</v>
      </c>
      <c r="F1735" s="10">
        <f t="shared" si="239"/>
        <v>5777517</v>
      </c>
      <c r="G1735" s="10">
        <f t="shared" si="240"/>
        <v>761970</v>
      </c>
      <c r="H1735" s="9">
        <f t="shared" si="241"/>
        <v>33232</v>
      </c>
      <c r="I1735" s="9">
        <f t="shared" si="242"/>
        <v>134945</v>
      </c>
      <c r="J1735" s="9">
        <f t="shared" si="243"/>
        <v>168177</v>
      </c>
      <c r="K1735" s="9">
        <f t="shared" si="244"/>
        <v>-1166135</v>
      </c>
      <c r="L1735" s="9">
        <f t="shared" si="245"/>
        <v>228864</v>
      </c>
    </row>
    <row r="1736" spans="1:12" x14ac:dyDescent="0.3">
      <c r="A1736" s="29" t="s">
        <v>3476</v>
      </c>
      <c r="B1736" s="5" t="s">
        <v>3477</v>
      </c>
      <c r="C1736" s="9">
        <v>4485.83</v>
      </c>
      <c r="D1736" s="8">
        <f t="shared" ref="D1736:D1799" si="246">+C1736/$C$2134</f>
        <v>7.5227497729932559E-6</v>
      </c>
      <c r="E1736" s="32">
        <f t="shared" si="238"/>
        <v>30445</v>
      </c>
      <c r="F1736" s="10">
        <f t="shared" si="239"/>
        <v>57525</v>
      </c>
      <c r="G1736" s="10">
        <f t="shared" si="240"/>
        <v>7587</v>
      </c>
      <c r="H1736" s="9">
        <f t="shared" si="241"/>
        <v>331</v>
      </c>
      <c r="I1736" s="9">
        <f t="shared" si="242"/>
        <v>1344</v>
      </c>
      <c r="J1736" s="9">
        <f t="shared" si="243"/>
        <v>1675</v>
      </c>
      <c r="K1736" s="9">
        <f t="shared" si="244"/>
        <v>-11611</v>
      </c>
      <c r="L1736" s="9">
        <f t="shared" si="245"/>
        <v>2279</v>
      </c>
    </row>
    <row r="1737" spans="1:12" x14ac:dyDescent="0.3">
      <c r="A1737" s="29" t="s">
        <v>3478</v>
      </c>
      <c r="B1737" s="5" t="s">
        <v>3479</v>
      </c>
      <c r="C1737" s="9">
        <v>6425.79</v>
      </c>
      <c r="D1737" s="8">
        <f t="shared" si="246"/>
        <v>1.0776068255774813E-5</v>
      </c>
      <c r="E1737" s="32">
        <f t="shared" ref="E1737:E1800" si="247">ROUND(D1737*$E$7,0)</f>
        <v>43612</v>
      </c>
      <c r="F1737" s="10">
        <f t="shared" ref="F1737:F1800" si="248">+ROUND(D1737*$F$7,0)</f>
        <v>82403</v>
      </c>
      <c r="G1737" s="10">
        <f t="shared" ref="G1737:G1800" si="249">+ROUND(D1737*$G$7,0)</f>
        <v>10868</v>
      </c>
      <c r="H1737" s="9">
        <f t="shared" ref="H1737:H1800" si="250">ROUND(D1737*$H$7,0)</f>
        <v>474</v>
      </c>
      <c r="I1737" s="9">
        <f t="shared" ref="I1737:I1800" si="251">ROUND(D1737*$I$7,0)</f>
        <v>1925</v>
      </c>
      <c r="J1737" s="9">
        <f t="shared" ref="J1737:J1800" si="252">ROUND(SUM(H1737:I1737),0)</f>
        <v>2399</v>
      </c>
      <c r="K1737" s="9">
        <f t="shared" si="244"/>
        <v>-16632</v>
      </c>
      <c r="L1737" s="9">
        <f t="shared" si="245"/>
        <v>3264</v>
      </c>
    </row>
    <row r="1738" spans="1:12" x14ac:dyDescent="0.3">
      <c r="A1738" s="29" t="s">
        <v>3480</v>
      </c>
      <c r="B1738" s="5" t="s">
        <v>3481</v>
      </c>
      <c r="C1738" s="9">
        <v>4720.04</v>
      </c>
      <c r="D1738" s="8">
        <f t="shared" si="246"/>
        <v>7.9155206145839423E-6</v>
      </c>
      <c r="E1738" s="32">
        <f t="shared" si="247"/>
        <v>32035</v>
      </c>
      <c r="F1738" s="10">
        <f t="shared" si="248"/>
        <v>60529</v>
      </c>
      <c r="G1738" s="10">
        <f t="shared" si="249"/>
        <v>7983</v>
      </c>
      <c r="H1738" s="9">
        <f t="shared" si="250"/>
        <v>348</v>
      </c>
      <c r="I1738" s="9">
        <f t="shared" si="251"/>
        <v>1414</v>
      </c>
      <c r="J1738" s="9">
        <f t="shared" si="252"/>
        <v>1762</v>
      </c>
      <c r="K1738" s="9">
        <f t="shared" si="244"/>
        <v>-12217</v>
      </c>
      <c r="L1738" s="9">
        <f t="shared" si="245"/>
        <v>2398</v>
      </c>
    </row>
    <row r="1739" spans="1:12" x14ac:dyDescent="0.3">
      <c r="A1739" s="29" t="s">
        <v>3482</v>
      </c>
      <c r="B1739" s="5" t="s">
        <v>3483</v>
      </c>
      <c r="C1739" s="9">
        <v>28455.29</v>
      </c>
      <c r="D1739" s="8">
        <f t="shared" si="246"/>
        <v>4.7719602924755791E-5</v>
      </c>
      <c r="E1739" s="32">
        <f t="shared" si="247"/>
        <v>193125</v>
      </c>
      <c r="F1739" s="10">
        <f t="shared" si="248"/>
        <v>364905</v>
      </c>
      <c r="G1739" s="10">
        <f t="shared" si="249"/>
        <v>48126</v>
      </c>
      <c r="H1739" s="9">
        <f t="shared" si="250"/>
        <v>2099</v>
      </c>
      <c r="I1739" s="9">
        <f t="shared" si="251"/>
        <v>8523</v>
      </c>
      <c r="J1739" s="9">
        <f t="shared" si="252"/>
        <v>10622</v>
      </c>
      <c r="K1739" s="9">
        <f t="shared" si="244"/>
        <v>-73652</v>
      </c>
      <c r="L1739" s="9">
        <f t="shared" si="245"/>
        <v>14455</v>
      </c>
    </row>
    <row r="1740" spans="1:12" x14ac:dyDescent="0.3">
      <c r="A1740" s="29" t="s">
        <v>3484</v>
      </c>
      <c r="B1740" s="5" t="s">
        <v>3485</v>
      </c>
      <c r="C1740" s="9">
        <v>2612.62</v>
      </c>
      <c r="D1740" s="8">
        <f t="shared" si="246"/>
        <v>4.3813712316154732E-6</v>
      </c>
      <c r="E1740" s="32">
        <f t="shared" si="247"/>
        <v>17732</v>
      </c>
      <c r="F1740" s="10">
        <f t="shared" si="248"/>
        <v>33504</v>
      </c>
      <c r="G1740" s="10">
        <f t="shared" si="249"/>
        <v>4419</v>
      </c>
      <c r="H1740" s="9">
        <f t="shared" si="250"/>
        <v>193</v>
      </c>
      <c r="I1740" s="9">
        <f t="shared" si="251"/>
        <v>783</v>
      </c>
      <c r="J1740" s="9">
        <f t="shared" si="252"/>
        <v>976</v>
      </c>
      <c r="K1740" s="9">
        <f t="shared" si="244"/>
        <v>-6762</v>
      </c>
      <c r="L1740" s="9">
        <f t="shared" si="245"/>
        <v>1327</v>
      </c>
    </row>
    <row r="1741" spans="1:12" x14ac:dyDescent="0.3">
      <c r="A1741" s="29" t="s">
        <v>3486</v>
      </c>
      <c r="B1741" s="5" t="s">
        <v>3487</v>
      </c>
      <c r="C1741" s="9">
        <v>630.53</v>
      </c>
      <c r="D1741" s="8">
        <f t="shared" si="246"/>
        <v>1.0574006180273077E-6</v>
      </c>
      <c r="E1741" s="32">
        <f t="shared" si="247"/>
        <v>4279</v>
      </c>
      <c r="F1741" s="10">
        <f t="shared" si="248"/>
        <v>8086</v>
      </c>
      <c r="G1741" s="10">
        <f t="shared" si="249"/>
        <v>1066</v>
      </c>
      <c r="H1741" s="9">
        <f t="shared" si="250"/>
        <v>47</v>
      </c>
      <c r="I1741" s="9">
        <f t="shared" si="251"/>
        <v>189</v>
      </c>
      <c r="J1741" s="9">
        <f t="shared" si="252"/>
        <v>236</v>
      </c>
      <c r="K1741" s="9">
        <f t="shared" si="244"/>
        <v>-1632</v>
      </c>
      <c r="L1741" s="9">
        <f t="shared" si="245"/>
        <v>320</v>
      </c>
    </row>
    <row r="1742" spans="1:12" x14ac:dyDescent="0.3">
      <c r="A1742" s="29" t="s">
        <v>3488</v>
      </c>
      <c r="B1742" s="5" t="s">
        <v>3489</v>
      </c>
      <c r="C1742" s="9">
        <v>33.49</v>
      </c>
      <c r="D1742" s="8">
        <f t="shared" si="246"/>
        <v>5.6162826031647244E-8</v>
      </c>
      <c r="E1742" s="32">
        <f t="shared" si="247"/>
        <v>227</v>
      </c>
      <c r="F1742" s="10">
        <f t="shared" si="248"/>
        <v>429</v>
      </c>
      <c r="G1742" s="10">
        <f t="shared" si="249"/>
        <v>57</v>
      </c>
      <c r="H1742" s="9">
        <f t="shared" si="250"/>
        <v>2</v>
      </c>
      <c r="I1742" s="9">
        <f t="shared" si="251"/>
        <v>10</v>
      </c>
      <c r="J1742" s="9">
        <f t="shared" si="252"/>
        <v>12</v>
      </c>
      <c r="K1742" s="9">
        <f t="shared" si="244"/>
        <v>-87</v>
      </c>
      <c r="L1742" s="9">
        <f t="shared" si="245"/>
        <v>17</v>
      </c>
    </row>
    <row r="1743" spans="1:12" x14ac:dyDescent="0.3">
      <c r="A1743" s="29" t="s">
        <v>3490</v>
      </c>
      <c r="B1743" s="5" t="s">
        <v>3491</v>
      </c>
      <c r="C1743" s="9">
        <v>107.16</v>
      </c>
      <c r="D1743" s="8">
        <f t="shared" si="246"/>
        <v>1.7970762727833138E-7</v>
      </c>
      <c r="E1743" s="32">
        <f t="shared" si="247"/>
        <v>727</v>
      </c>
      <c r="F1743" s="10">
        <f t="shared" si="248"/>
        <v>1374</v>
      </c>
      <c r="G1743" s="10">
        <f t="shared" si="249"/>
        <v>181</v>
      </c>
      <c r="H1743" s="9">
        <f t="shared" si="250"/>
        <v>8</v>
      </c>
      <c r="I1743" s="9">
        <f t="shared" si="251"/>
        <v>32</v>
      </c>
      <c r="J1743" s="9">
        <f t="shared" si="252"/>
        <v>40</v>
      </c>
      <c r="K1743" s="9">
        <f t="shared" si="244"/>
        <v>-277</v>
      </c>
      <c r="L1743" s="9">
        <f t="shared" si="245"/>
        <v>54</v>
      </c>
    </row>
    <row r="1744" spans="1:12" x14ac:dyDescent="0.3">
      <c r="A1744" s="29" t="s">
        <v>3492</v>
      </c>
      <c r="B1744" s="5" t="s">
        <v>3493</v>
      </c>
      <c r="C1744" s="9">
        <v>53.58</v>
      </c>
      <c r="D1744" s="8">
        <f t="shared" si="246"/>
        <v>8.985381363916569E-8</v>
      </c>
      <c r="E1744" s="32">
        <f t="shared" si="247"/>
        <v>364</v>
      </c>
      <c r="F1744" s="10">
        <f t="shared" si="248"/>
        <v>687</v>
      </c>
      <c r="G1744" s="10">
        <f t="shared" si="249"/>
        <v>91</v>
      </c>
      <c r="H1744" s="9">
        <f t="shared" si="250"/>
        <v>4</v>
      </c>
      <c r="I1744" s="9">
        <f t="shared" si="251"/>
        <v>16</v>
      </c>
      <c r="J1744" s="9">
        <f t="shared" si="252"/>
        <v>20</v>
      </c>
      <c r="K1744" s="9">
        <f t="shared" si="244"/>
        <v>-139</v>
      </c>
      <c r="L1744" s="9">
        <f t="shared" si="245"/>
        <v>27</v>
      </c>
    </row>
    <row r="1745" spans="1:12" x14ac:dyDescent="0.3">
      <c r="A1745" s="29" t="s">
        <v>3494</v>
      </c>
      <c r="B1745" s="5" t="s">
        <v>3495</v>
      </c>
      <c r="C1745" s="9">
        <v>16.079999999999998</v>
      </c>
      <c r="D1745" s="8">
        <f t="shared" si="246"/>
        <v>2.696620610895454E-8</v>
      </c>
      <c r="E1745" s="32">
        <f t="shared" si="247"/>
        <v>109</v>
      </c>
      <c r="F1745" s="10">
        <f t="shared" si="248"/>
        <v>206</v>
      </c>
      <c r="G1745" s="10">
        <f t="shared" si="249"/>
        <v>27</v>
      </c>
      <c r="H1745" s="9">
        <f t="shared" si="250"/>
        <v>1</v>
      </c>
      <c r="I1745" s="9">
        <f t="shared" si="251"/>
        <v>5</v>
      </c>
      <c r="J1745" s="9">
        <f t="shared" si="252"/>
        <v>6</v>
      </c>
      <c r="K1745" s="9">
        <f t="shared" si="244"/>
        <v>-42</v>
      </c>
      <c r="L1745" s="9">
        <f t="shared" si="245"/>
        <v>8</v>
      </c>
    </row>
    <row r="1746" spans="1:12" x14ac:dyDescent="0.3">
      <c r="A1746" s="29" t="s">
        <v>3496</v>
      </c>
      <c r="B1746" s="5" t="s">
        <v>3497</v>
      </c>
      <c r="C1746" s="9">
        <v>4724.43</v>
      </c>
      <c r="D1746" s="8">
        <f t="shared" si="246"/>
        <v>7.922882657172146E-6</v>
      </c>
      <c r="E1746" s="32">
        <f t="shared" si="247"/>
        <v>32065</v>
      </c>
      <c r="F1746" s="10">
        <f t="shared" si="248"/>
        <v>60585</v>
      </c>
      <c r="G1746" s="10">
        <f t="shared" si="249"/>
        <v>7990</v>
      </c>
      <c r="H1746" s="9">
        <f t="shared" si="250"/>
        <v>348</v>
      </c>
      <c r="I1746" s="9">
        <f t="shared" si="251"/>
        <v>1415</v>
      </c>
      <c r="J1746" s="9">
        <f t="shared" si="252"/>
        <v>1763</v>
      </c>
      <c r="K1746" s="9">
        <f t="shared" si="244"/>
        <v>-12229</v>
      </c>
      <c r="L1746" s="9">
        <f t="shared" si="245"/>
        <v>2400</v>
      </c>
    </row>
    <row r="1747" spans="1:12" x14ac:dyDescent="0.3">
      <c r="A1747" s="29" t="s">
        <v>3498</v>
      </c>
      <c r="B1747" s="5" t="s">
        <v>3499</v>
      </c>
      <c r="C1747" s="9">
        <v>371434.16</v>
      </c>
      <c r="D1747" s="8">
        <f t="shared" si="246"/>
        <v>6.2289615139716407E-4</v>
      </c>
      <c r="E1747" s="32">
        <f t="shared" si="247"/>
        <v>2520914</v>
      </c>
      <c r="F1747" s="10">
        <f t="shared" si="248"/>
        <v>4763196</v>
      </c>
      <c r="G1747" s="10">
        <f t="shared" si="249"/>
        <v>628195</v>
      </c>
      <c r="H1747" s="9">
        <f t="shared" si="250"/>
        <v>27397</v>
      </c>
      <c r="I1747" s="9">
        <f t="shared" si="251"/>
        <v>111254</v>
      </c>
      <c r="J1747" s="9">
        <f t="shared" si="252"/>
        <v>138651</v>
      </c>
      <c r="K1747" s="9">
        <f t="shared" si="244"/>
        <v>-961404</v>
      </c>
      <c r="L1747" s="9">
        <f t="shared" si="245"/>
        <v>188684</v>
      </c>
    </row>
    <row r="1748" spans="1:12" x14ac:dyDescent="0.3">
      <c r="A1748" s="29" t="s">
        <v>3500</v>
      </c>
      <c r="B1748" s="5" t="s">
        <v>3501</v>
      </c>
      <c r="C1748" s="9">
        <v>100212.91</v>
      </c>
      <c r="D1748" s="8">
        <f t="shared" si="246"/>
        <v>1.6805733742774327E-4</v>
      </c>
      <c r="E1748" s="32">
        <f t="shared" si="247"/>
        <v>680142</v>
      </c>
      <c r="F1748" s="10">
        <f t="shared" si="248"/>
        <v>1285110</v>
      </c>
      <c r="G1748" s="10">
        <f t="shared" si="249"/>
        <v>169487</v>
      </c>
      <c r="H1748" s="9">
        <f t="shared" si="250"/>
        <v>7392</v>
      </c>
      <c r="I1748" s="9">
        <f t="shared" si="251"/>
        <v>30016</v>
      </c>
      <c r="J1748" s="9">
        <f t="shared" si="252"/>
        <v>37408</v>
      </c>
      <c r="K1748" s="9">
        <f t="shared" si="244"/>
        <v>-259387</v>
      </c>
      <c r="L1748" s="9">
        <f t="shared" si="245"/>
        <v>50907</v>
      </c>
    </row>
    <row r="1749" spans="1:12" x14ac:dyDescent="0.3">
      <c r="A1749" s="29" t="s">
        <v>3502</v>
      </c>
      <c r="B1749" s="5" t="s">
        <v>3503</v>
      </c>
      <c r="C1749" s="9">
        <v>237018.21</v>
      </c>
      <c r="D1749" s="8">
        <f t="shared" si="246"/>
        <v>3.9748021781315116E-4</v>
      </c>
      <c r="E1749" s="32">
        <f t="shared" si="247"/>
        <v>1608636</v>
      </c>
      <c r="F1749" s="10">
        <f t="shared" si="248"/>
        <v>3039473</v>
      </c>
      <c r="G1749" s="10">
        <f t="shared" si="249"/>
        <v>400862</v>
      </c>
      <c r="H1749" s="9">
        <f t="shared" si="250"/>
        <v>17483</v>
      </c>
      <c r="I1749" s="9">
        <f t="shared" si="251"/>
        <v>70993</v>
      </c>
      <c r="J1749" s="9">
        <f t="shared" si="252"/>
        <v>88476</v>
      </c>
      <c r="K1749" s="9">
        <f t="shared" si="244"/>
        <v>-613488</v>
      </c>
      <c r="L1749" s="9">
        <f t="shared" si="245"/>
        <v>120402</v>
      </c>
    </row>
    <row r="1750" spans="1:12" x14ac:dyDescent="0.3">
      <c r="A1750" s="29" t="s">
        <v>3504</v>
      </c>
      <c r="B1750" s="5" t="s">
        <v>3505</v>
      </c>
      <c r="C1750" s="9">
        <v>8564.4500000000007</v>
      </c>
      <c r="D1750" s="8">
        <f t="shared" si="246"/>
        <v>1.4362607208323118E-5</v>
      </c>
      <c r="E1750" s="32">
        <f t="shared" si="247"/>
        <v>58127</v>
      </c>
      <c r="F1750" s="10">
        <f t="shared" si="248"/>
        <v>109829</v>
      </c>
      <c r="G1750" s="10">
        <f t="shared" si="249"/>
        <v>14485</v>
      </c>
      <c r="H1750" s="9">
        <f t="shared" si="250"/>
        <v>632</v>
      </c>
      <c r="I1750" s="9">
        <f t="shared" si="251"/>
        <v>2565</v>
      </c>
      <c r="J1750" s="9">
        <f t="shared" si="252"/>
        <v>3197</v>
      </c>
      <c r="K1750" s="9">
        <f t="shared" si="244"/>
        <v>-22168</v>
      </c>
      <c r="L1750" s="9">
        <f t="shared" si="245"/>
        <v>4351</v>
      </c>
    </row>
    <row r="1751" spans="1:12" x14ac:dyDescent="0.3">
      <c r="A1751" s="29" t="s">
        <v>3506</v>
      </c>
      <c r="B1751" s="5" t="s">
        <v>3507</v>
      </c>
      <c r="C1751" s="9">
        <v>12108.96</v>
      </c>
      <c r="D1751" s="8">
        <f t="shared" si="246"/>
        <v>2.030676064210735E-5</v>
      </c>
      <c r="E1751" s="32">
        <f t="shared" si="247"/>
        <v>82183</v>
      </c>
      <c r="F1751" s="10">
        <f t="shared" si="248"/>
        <v>155283</v>
      </c>
      <c r="G1751" s="10">
        <f t="shared" si="249"/>
        <v>20480</v>
      </c>
      <c r="H1751" s="9">
        <f t="shared" si="250"/>
        <v>893</v>
      </c>
      <c r="I1751" s="9">
        <f t="shared" si="251"/>
        <v>3627</v>
      </c>
      <c r="J1751" s="9">
        <f t="shared" si="252"/>
        <v>4520</v>
      </c>
      <c r="K1751" s="9">
        <f t="shared" si="244"/>
        <v>-31342</v>
      </c>
      <c r="L1751" s="9">
        <f t="shared" si="245"/>
        <v>6151</v>
      </c>
    </row>
    <row r="1752" spans="1:12" x14ac:dyDescent="0.3">
      <c r="A1752" s="29" t="s">
        <v>3508</v>
      </c>
      <c r="B1752" s="5" t="s">
        <v>3509</v>
      </c>
      <c r="C1752" s="9">
        <v>4969.46</v>
      </c>
      <c r="D1752" s="8">
        <f t="shared" si="246"/>
        <v>8.3337986697888832E-6</v>
      </c>
      <c r="E1752" s="32">
        <f t="shared" si="247"/>
        <v>33728</v>
      </c>
      <c r="F1752" s="10">
        <f t="shared" si="248"/>
        <v>63727</v>
      </c>
      <c r="G1752" s="10">
        <f t="shared" si="249"/>
        <v>8405</v>
      </c>
      <c r="H1752" s="9">
        <f t="shared" si="250"/>
        <v>367</v>
      </c>
      <c r="I1752" s="9">
        <f t="shared" si="251"/>
        <v>1488</v>
      </c>
      <c r="J1752" s="9">
        <f t="shared" si="252"/>
        <v>1855</v>
      </c>
      <c r="K1752" s="9">
        <f t="shared" si="244"/>
        <v>-12863</v>
      </c>
      <c r="L1752" s="9">
        <f t="shared" si="245"/>
        <v>2524</v>
      </c>
    </row>
    <row r="1753" spans="1:12" x14ac:dyDescent="0.3">
      <c r="A1753" s="29" t="s">
        <v>3510</v>
      </c>
      <c r="B1753" s="5" t="s">
        <v>3511</v>
      </c>
      <c r="C1753" s="9">
        <v>11846.42</v>
      </c>
      <c r="D1753" s="8">
        <f t="shared" si="246"/>
        <v>1.9866480309281174E-5</v>
      </c>
      <c r="E1753" s="32">
        <f t="shared" si="247"/>
        <v>80401</v>
      </c>
      <c r="F1753" s="10">
        <f t="shared" si="248"/>
        <v>151916</v>
      </c>
      <c r="G1753" s="10">
        <f t="shared" si="249"/>
        <v>20035</v>
      </c>
      <c r="H1753" s="9">
        <f t="shared" si="250"/>
        <v>874</v>
      </c>
      <c r="I1753" s="9">
        <f t="shared" si="251"/>
        <v>3548</v>
      </c>
      <c r="J1753" s="9">
        <f t="shared" si="252"/>
        <v>4422</v>
      </c>
      <c r="K1753" s="9">
        <f t="shared" si="244"/>
        <v>-30663</v>
      </c>
      <c r="L1753" s="9">
        <f t="shared" si="245"/>
        <v>6018</v>
      </c>
    </row>
    <row r="1754" spans="1:12" x14ac:dyDescent="0.3">
      <c r="A1754" s="29" t="s">
        <v>3512</v>
      </c>
      <c r="B1754" s="5" t="s">
        <v>3513</v>
      </c>
      <c r="C1754" s="9">
        <v>2481.8200000000002</v>
      </c>
      <c r="D1754" s="8">
        <f t="shared" si="246"/>
        <v>4.1620192565500976E-6</v>
      </c>
      <c r="E1754" s="32">
        <f t="shared" si="247"/>
        <v>16844</v>
      </c>
      <c r="F1754" s="10">
        <f t="shared" si="248"/>
        <v>31826</v>
      </c>
      <c r="G1754" s="10">
        <f t="shared" si="249"/>
        <v>4197</v>
      </c>
      <c r="H1754" s="9">
        <f t="shared" si="250"/>
        <v>183</v>
      </c>
      <c r="I1754" s="9">
        <f t="shared" si="251"/>
        <v>743</v>
      </c>
      <c r="J1754" s="9">
        <f t="shared" si="252"/>
        <v>926</v>
      </c>
      <c r="K1754" s="9">
        <f t="shared" si="244"/>
        <v>-6424</v>
      </c>
      <c r="L1754" s="9">
        <f t="shared" si="245"/>
        <v>1261</v>
      </c>
    </row>
    <row r="1755" spans="1:12" x14ac:dyDescent="0.3">
      <c r="A1755" s="29" t="s">
        <v>3514</v>
      </c>
      <c r="B1755" s="5" t="s">
        <v>3515</v>
      </c>
      <c r="C1755" s="9">
        <v>10165.799999999999</v>
      </c>
      <c r="D1755" s="8">
        <f t="shared" si="246"/>
        <v>1.704807575014988E-5</v>
      </c>
      <c r="E1755" s="32">
        <f t="shared" si="247"/>
        <v>68995</v>
      </c>
      <c r="F1755" s="10">
        <f t="shared" si="248"/>
        <v>130364</v>
      </c>
      <c r="G1755" s="10">
        <f t="shared" si="249"/>
        <v>17193</v>
      </c>
      <c r="H1755" s="9">
        <f t="shared" si="250"/>
        <v>750</v>
      </c>
      <c r="I1755" s="9">
        <f t="shared" si="251"/>
        <v>3045</v>
      </c>
      <c r="J1755" s="9">
        <f t="shared" si="252"/>
        <v>3795</v>
      </c>
      <c r="K1755" s="9">
        <f t="shared" si="244"/>
        <v>-26313</v>
      </c>
      <c r="L1755" s="9">
        <f t="shared" si="245"/>
        <v>5164</v>
      </c>
    </row>
    <row r="1756" spans="1:12" x14ac:dyDescent="0.3">
      <c r="A1756" s="29" t="s">
        <v>3516</v>
      </c>
      <c r="B1756" s="5" t="s">
        <v>3517</v>
      </c>
      <c r="C1756" s="9">
        <v>7517.57</v>
      </c>
      <c r="D1756" s="8">
        <f t="shared" si="246"/>
        <v>1.2606986446423719E-5</v>
      </c>
      <c r="E1756" s="32">
        <f t="shared" si="247"/>
        <v>51022</v>
      </c>
      <c r="F1756" s="10">
        <f t="shared" si="248"/>
        <v>96404</v>
      </c>
      <c r="G1756" s="10">
        <f t="shared" si="249"/>
        <v>12714</v>
      </c>
      <c r="H1756" s="9">
        <f t="shared" si="250"/>
        <v>555</v>
      </c>
      <c r="I1756" s="9">
        <f t="shared" si="251"/>
        <v>2252</v>
      </c>
      <c r="J1756" s="9">
        <f t="shared" si="252"/>
        <v>2807</v>
      </c>
      <c r="K1756" s="9">
        <f t="shared" si="244"/>
        <v>-19458</v>
      </c>
      <c r="L1756" s="9">
        <f t="shared" si="245"/>
        <v>3819</v>
      </c>
    </row>
    <row r="1757" spans="1:12" x14ac:dyDescent="0.3">
      <c r="A1757" s="29" t="s">
        <v>3518</v>
      </c>
      <c r="B1757" s="5" t="s">
        <v>3519</v>
      </c>
      <c r="C1757" s="9">
        <v>39724.980000000003</v>
      </c>
      <c r="D1757" s="8">
        <f t="shared" si="246"/>
        <v>6.6618905370279674E-5</v>
      </c>
      <c r="E1757" s="32">
        <f t="shared" si="247"/>
        <v>269612</v>
      </c>
      <c r="F1757" s="10">
        <f t="shared" si="248"/>
        <v>509425</v>
      </c>
      <c r="G1757" s="10">
        <f t="shared" si="249"/>
        <v>67186</v>
      </c>
      <c r="H1757" s="9">
        <f t="shared" si="250"/>
        <v>2930</v>
      </c>
      <c r="I1757" s="9">
        <f t="shared" si="251"/>
        <v>11899</v>
      </c>
      <c r="J1757" s="9">
        <f t="shared" si="252"/>
        <v>14829</v>
      </c>
      <c r="K1757" s="9">
        <f t="shared" si="244"/>
        <v>-102822</v>
      </c>
      <c r="L1757" s="9">
        <f t="shared" si="245"/>
        <v>20180</v>
      </c>
    </row>
    <row r="1758" spans="1:12" x14ac:dyDescent="0.3">
      <c r="A1758" s="29" t="s">
        <v>3520</v>
      </c>
      <c r="B1758" s="5" t="s">
        <v>3521</v>
      </c>
      <c r="C1758" s="9">
        <v>77894.880000000005</v>
      </c>
      <c r="D1758" s="8">
        <f t="shared" si="246"/>
        <v>1.3062993712141053E-4</v>
      </c>
      <c r="E1758" s="32">
        <f t="shared" si="247"/>
        <v>528670</v>
      </c>
      <c r="F1758" s="10">
        <f t="shared" si="248"/>
        <v>998908</v>
      </c>
      <c r="G1758" s="10">
        <f t="shared" si="249"/>
        <v>131741</v>
      </c>
      <c r="H1758" s="9">
        <f t="shared" si="250"/>
        <v>5746</v>
      </c>
      <c r="I1758" s="9">
        <f t="shared" si="251"/>
        <v>23331</v>
      </c>
      <c r="J1758" s="9">
        <f t="shared" si="252"/>
        <v>29077</v>
      </c>
      <c r="K1758" s="9">
        <f t="shared" si="244"/>
        <v>-201620</v>
      </c>
      <c r="L1758" s="9">
        <f t="shared" si="245"/>
        <v>39570</v>
      </c>
    </row>
    <row r="1759" spans="1:12" x14ac:dyDescent="0.3">
      <c r="A1759" s="29" t="s">
        <v>3522</v>
      </c>
      <c r="B1759" s="5" t="s">
        <v>3523</v>
      </c>
      <c r="C1759" s="9">
        <v>8013.32</v>
      </c>
      <c r="D1759" s="8">
        <f t="shared" si="246"/>
        <v>1.3438360617973109E-5</v>
      </c>
      <c r="E1759" s="32">
        <f t="shared" si="247"/>
        <v>54386</v>
      </c>
      <c r="F1759" s="10">
        <f t="shared" si="248"/>
        <v>102761</v>
      </c>
      <c r="G1759" s="10">
        <f t="shared" si="249"/>
        <v>13553</v>
      </c>
      <c r="H1759" s="9">
        <f t="shared" si="250"/>
        <v>591</v>
      </c>
      <c r="I1759" s="9">
        <f t="shared" si="251"/>
        <v>2400</v>
      </c>
      <c r="J1759" s="9">
        <f t="shared" si="252"/>
        <v>2991</v>
      </c>
      <c r="K1759" s="9">
        <f t="shared" si="244"/>
        <v>-20741</v>
      </c>
      <c r="L1759" s="9">
        <f t="shared" si="245"/>
        <v>4071</v>
      </c>
    </row>
    <row r="1760" spans="1:12" x14ac:dyDescent="0.3">
      <c r="A1760" s="29" t="s">
        <v>3524</v>
      </c>
      <c r="B1760" s="5" t="s">
        <v>3525</v>
      </c>
      <c r="C1760" s="9">
        <v>6214.11</v>
      </c>
      <c r="D1760" s="8">
        <f t="shared" si="246"/>
        <v>1.0421080288788278E-5</v>
      </c>
      <c r="E1760" s="32">
        <f t="shared" si="247"/>
        <v>42175</v>
      </c>
      <c r="F1760" s="10">
        <f t="shared" si="248"/>
        <v>79688</v>
      </c>
      <c r="G1760" s="10">
        <f t="shared" si="249"/>
        <v>10510</v>
      </c>
      <c r="H1760" s="9">
        <f t="shared" si="250"/>
        <v>458</v>
      </c>
      <c r="I1760" s="9">
        <f t="shared" si="251"/>
        <v>1861</v>
      </c>
      <c r="J1760" s="9">
        <f t="shared" si="252"/>
        <v>2319</v>
      </c>
      <c r="K1760" s="9">
        <f t="shared" si="244"/>
        <v>-16084</v>
      </c>
      <c r="L1760" s="9">
        <f t="shared" si="245"/>
        <v>3157</v>
      </c>
    </row>
    <row r="1761" spans="1:12" x14ac:dyDescent="0.3">
      <c r="A1761" s="29" t="s">
        <v>3526</v>
      </c>
      <c r="B1761" s="5" t="s">
        <v>3527</v>
      </c>
      <c r="C1761" s="9">
        <v>21804.799999999999</v>
      </c>
      <c r="D1761" s="8">
        <f t="shared" si="246"/>
        <v>3.6566712124659949E-5</v>
      </c>
      <c r="E1761" s="32">
        <f t="shared" si="247"/>
        <v>147989</v>
      </c>
      <c r="F1761" s="10">
        <f t="shared" si="248"/>
        <v>279620</v>
      </c>
      <c r="G1761" s="10">
        <f t="shared" si="249"/>
        <v>36878</v>
      </c>
      <c r="H1761" s="9">
        <f t="shared" si="250"/>
        <v>1608</v>
      </c>
      <c r="I1761" s="9">
        <f t="shared" si="251"/>
        <v>6531</v>
      </c>
      <c r="J1761" s="9">
        <f t="shared" si="252"/>
        <v>8139</v>
      </c>
      <c r="K1761" s="9">
        <f t="shared" si="244"/>
        <v>-56439</v>
      </c>
      <c r="L1761" s="9">
        <f t="shared" si="245"/>
        <v>11077</v>
      </c>
    </row>
    <row r="1762" spans="1:12" x14ac:dyDescent="0.3">
      <c r="A1762" s="29" t="s">
        <v>3528</v>
      </c>
      <c r="B1762" s="5" t="s">
        <v>3529</v>
      </c>
      <c r="C1762" s="9">
        <v>232.18</v>
      </c>
      <c r="D1762" s="8">
        <f t="shared" si="246"/>
        <v>3.89366525769718E-7</v>
      </c>
      <c r="E1762" s="32">
        <f t="shared" si="247"/>
        <v>1576</v>
      </c>
      <c r="F1762" s="10">
        <f t="shared" si="248"/>
        <v>2977</v>
      </c>
      <c r="G1762" s="10">
        <f t="shared" si="249"/>
        <v>393</v>
      </c>
      <c r="H1762" s="9">
        <f t="shared" si="250"/>
        <v>17</v>
      </c>
      <c r="I1762" s="9">
        <f t="shared" si="251"/>
        <v>70</v>
      </c>
      <c r="J1762" s="9">
        <f t="shared" si="252"/>
        <v>87</v>
      </c>
      <c r="K1762" s="9">
        <f t="shared" si="244"/>
        <v>-601</v>
      </c>
      <c r="L1762" s="9">
        <f t="shared" si="245"/>
        <v>118</v>
      </c>
    </row>
    <row r="1763" spans="1:12" x14ac:dyDescent="0.3">
      <c r="A1763" s="29" t="s">
        <v>3530</v>
      </c>
      <c r="B1763" s="5" t="s">
        <v>3531</v>
      </c>
      <c r="C1763" s="9">
        <v>190294.59</v>
      </c>
      <c r="D1763" s="8">
        <f t="shared" si="246"/>
        <v>3.1912457309446517E-4</v>
      </c>
      <c r="E1763" s="32">
        <f t="shared" si="247"/>
        <v>1291524</v>
      </c>
      <c r="F1763" s="10">
        <f t="shared" si="248"/>
        <v>2440299</v>
      </c>
      <c r="G1763" s="10">
        <f t="shared" si="249"/>
        <v>321840</v>
      </c>
      <c r="H1763" s="9">
        <f t="shared" si="250"/>
        <v>14036</v>
      </c>
      <c r="I1763" s="9">
        <f t="shared" si="251"/>
        <v>56998</v>
      </c>
      <c r="J1763" s="9">
        <f t="shared" si="252"/>
        <v>71034</v>
      </c>
      <c r="K1763" s="9">
        <f t="shared" si="244"/>
        <v>-492550</v>
      </c>
      <c r="L1763" s="9">
        <f t="shared" si="245"/>
        <v>96667</v>
      </c>
    </row>
    <row r="1764" spans="1:12" x14ac:dyDescent="0.3">
      <c r="A1764" s="29" t="s">
        <v>3532</v>
      </c>
      <c r="B1764" s="5" t="s">
        <v>3533</v>
      </c>
      <c r="C1764" s="9">
        <v>228706.08</v>
      </c>
      <c r="D1764" s="8">
        <f t="shared" si="246"/>
        <v>3.8354075196834862E-4</v>
      </c>
      <c r="E1764" s="32">
        <f t="shared" si="247"/>
        <v>1552222</v>
      </c>
      <c r="F1764" s="10">
        <f t="shared" si="248"/>
        <v>2932880</v>
      </c>
      <c r="G1764" s="10">
        <f t="shared" si="249"/>
        <v>386804</v>
      </c>
      <c r="H1764" s="9">
        <f t="shared" si="250"/>
        <v>16870</v>
      </c>
      <c r="I1764" s="9">
        <f t="shared" si="251"/>
        <v>68503</v>
      </c>
      <c r="J1764" s="9">
        <f t="shared" si="252"/>
        <v>85373</v>
      </c>
      <c r="K1764" s="9">
        <f t="shared" si="244"/>
        <v>-591973</v>
      </c>
      <c r="L1764" s="9">
        <f t="shared" si="245"/>
        <v>116180</v>
      </c>
    </row>
    <row r="1765" spans="1:12" x14ac:dyDescent="0.3">
      <c r="A1765" s="29" t="s">
        <v>3534</v>
      </c>
      <c r="B1765" s="5" t="s">
        <v>3535</v>
      </c>
      <c r="C1765" s="9">
        <v>6865.56</v>
      </c>
      <c r="D1765" s="8">
        <f t="shared" si="246"/>
        <v>1.1513563806803107E-5</v>
      </c>
      <c r="E1765" s="32">
        <f t="shared" si="247"/>
        <v>46596</v>
      </c>
      <c r="F1765" s="10">
        <f t="shared" si="248"/>
        <v>88043</v>
      </c>
      <c r="G1765" s="10">
        <f t="shared" si="249"/>
        <v>11612</v>
      </c>
      <c r="H1765" s="9">
        <f t="shared" si="250"/>
        <v>506</v>
      </c>
      <c r="I1765" s="9">
        <f t="shared" si="251"/>
        <v>2056</v>
      </c>
      <c r="J1765" s="9">
        <f t="shared" si="252"/>
        <v>2562</v>
      </c>
      <c r="K1765" s="9">
        <f t="shared" si="244"/>
        <v>-17771</v>
      </c>
      <c r="L1765" s="9">
        <f t="shared" si="245"/>
        <v>3488</v>
      </c>
    </row>
    <row r="1766" spans="1:12" x14ac:dyDescent="0.3">
      <c r="A1766" s="29" t="s">
        <v>3536</v>
      </c>
      <c r="B1766" s="5" t="s">
        <v>3537</v>
      </c>
      <c r="C1766" s="9">
        <v>1797801.46</v>
      </c>
      <c r="D1766" s="8">
        <f t="shared" si="246"/>
        <v>3.0149182035658826E-3</v>
      </c>
      <c r="E1766" s="32">
        <f t="shared" si="247"/>
        <v>12201631</v>
      </c>
      <c r="F1766" s="10">
        <f t="shared" si="248"/>
        <v>23054639</v>
      </c>
      <c r="G1766" s="10">
        <f t="shared" si="249"/>
        <v>3040568</v>
      </c>
      <c r="H1766" s="9">
        <f t="shared" si="250"/>
        <v>132608</v>
      </c>
      <c r="I1766" s="9">
        <f t="shared" si="251"/>
        <v>538486</v>
      </c>
      <c r="J1766" s="9">
        <f t="shared" si="252"/>
        <v>671094</v>
      </c>
      <c r="K1766" s="9">
        <f t="shared" si="244"/>
        <v>-4653351</v>
      </c>
      <c r="L1766" s="9">
        <f t="shared" si="245"/>
        <v>913261</v>
      </c>
    </row>
    <row r="1767" spans="1:12" x14ac:dyDescent="0.3">
      <c r="A1767" s="29" t="s">
        <v>3538</v>
      </c>
      <c r="B1767" s="5" t="s">
        <v>3539</v>
      </c>
      <c r="C1767" s="9">
        <v>36093.51</v>
      </c>
      <c r="D1767" s="8">
        <f t="shared" si="246"/>
        <v>6.0528919767140042E-5</v>
      </c>
      <c r="E1767" s="32">
        <f t="shared" si="247"/>
        <v>244966</v>
      </c>
      <c r="F1767" s="10">
        <f t="shared" si="248"/>
        <v>462856</v>
      </c>
      <c r="G1767" s="10">
        <f t="shared" si="249"/>
        <v>61044</v>
      </c>
      <c r="H1767" s="9">
        <f t="shared" si="250"/>
        <v>2662</v>
      </c>
      <c r="I1767" s="9">
        <f t="shared" si="251"/>
        <v>10811</v>
      </c>
      <c r="J1767" s="9">
        <f t="shared" si="252"/>
        <v>13473</v>
      </c>
      <c r="K1767" s="9">
        <f t="shared" si="244"/>
        <v>-93423</v>
      </c>
      <c r="L1767" s="9">
        <f t="shared" si="245"/>
        <v>18335</v>
      </c>
    </row>
    <row r="1768" spans="1:12" x14ac:dyDescent="0.3">
      <c r="A1768" s="29" t="s">
        <v>3540</v>
      </c>
      <c r="B1768" s="5" t="s">
        <v>3541</v>
      </c>
      <c r="C1768" s="9">
        <v>140789.62</v>
      </c>
      <c r="D1768" s="8">
        <f t="shared" si="246"/>
        <v>2.3610459645033511E-4</v>
      </c>
      <c r="E1768" s="32">
        <f t="shared" si="247"/>
        <v>955535</v>
      </c>
      <c r="F1768" s="10">
        <f t="shared" si="248"/>
        <v>1805457</v>
      </c>
      <c r="G1768" s="10">
        <f t="shared" si="249"/>
        <v>238113</v>
      </c>
      <c r="H1768" s="9">
        <f t="shared" si="250"/>
        <v>10385</v>
      </c>
      <c r="I1768" s="9">
        <f t="shared" si="251"/>
        <v>42170</v>
      </c>
      <c r="J1768" s="9">
        <f t="shared" si="252"/>
        <v>52555</v>
      </c>
      <c r="K1768" s="9">
        <f t="shared" si="244"/>
        <v>-364414</v>
      </c>
      <c r="L1768" s="9">
        <f t="shared" si="245"/>
        <v>71519</v>
      </c>
    </row>
    <row r="1769" spans="1:12" x14ac:dyDescent="0.3">
      <c r="A1769" s="29" t="s">
        <v>3542</v>
      </c>
      <c r="B1769" s="5" t="s">
        <v>3543</v>
      </c>
      <c r="C1769" s="9">
        <v>2668485.96</v>
      </c>
      <c r="D1769" s="8">
        <f t="shared" si="246"/>
        <v>4.4750586067295664E-3</v>
      </c>
      <c r="E1769" s="32">
        <f t="shared" si="247"/>
        <v>18110944</v>
      </c>
      <c r="F1769" s="10">
        <f t="shared" si="248"/>
        <v>34220120</v>
      </c>
      <c r="G1769" s="10">
        <f t="shared" si="249"/>
        <v>4513131</v>
      </c>
      <c r="H1769" s="9">
        <f t="shared" si="250"/>
        <v>196831</v>
      </c>
      <c r="I1769" s="9">
        <f t="shared" si="251"/>
        <v>799277</v>
      </c>
      <c r="J1769" s="9">
        <f t="shared" si="252"/>
        <v>996108</v>
      </c>
      <c r="K1769" s="9">
        <f t="shared" si="244"/>
        <v>-6906993</v>
      </c>
      <c r="L1769" s="9">
        <f t="shared" si="245"/>
        <v>1355558</v>
      </c>
    </row>
    <row r="1770" spans="1:12" x14ac:dyDescent="0.3">
      <c r="A1770" s="29" t="s">
        <v>3544</v>
      </c>
      <c r="B1770" s="5" t="s">
        <v>3545</v>
      </c>
      <c r="C1770" s="9">
        <v>120902.68</v>
      </c>
      <c r="D1770" s="8">
        <f t="shared" si="246"/>
        <v>2.0275414104508558E-4</v>
      </c>
      <c r="E1770" s="32">
        <f t="shared" si="247"/>
        <v>820563</v>
      </c>
      <c r="F1770" s="10">
        <f t="shared" si="248"/>
        <v>1550431</v>
      </c>
      <c r="G1770" s="10">
        <f t="shared" si="249"/>
        <v>204479</v>
      </c>
      <c r="H1770" s="9">
        <f t="shared" si="250"/>
        <v>8918</v>
      </c>
      <c r="I1770" s="9">
        <f t="shared" si="251"/>
        <v>36213</v>
      </c>
      <c r="J1770" s="9">
        <f t="shared" si="252"/>
        <v>45131</v>
      </c>
      <c r="K1770" s="9">
        <f t="shared" si="244"/>
        <v>-312939</v>
      </c>
      <c r="L1770" s="9">
        <f t="shared" si="245"/>
        <v>61417</v>
      </c>
    </row>
    <row r="1771" spans="1:12" x14ac:dyDescent="0.3">
      <c r="A1771" s="29" t="s">
        <v>3546</v>
      </c>
      <c r="B1771" s="5" t="s">
        <v>3547</v>
      </c>
      <c r="C1771" s="9">
        <v>33265.699999999997</v>
      </c>
      <c r="D1771" s="8">
        <f t="shared" si="246"/>
        <v>5.5786674288473199E-5</v>
      </c>
      <c r="E1771" s="32">
        <f t="shared" si="247"/>
        <v>225773</v>
      </c>
      <c r="F1771" s="10">
        <f t="shared" si="248"/>
        <v>426593</v>
      </c>
      <c r="G1771" s="10">
        <f t="shared" si="249"/>
        <v>56261</v>
      </c>
      <c r="H1771" s="9">
        <f t="shared" si="250"/>
        <v>2454</v>
      </c>
      <c r="I1771" s="9">
        <f t="shared" si="251"/>
        <v>9964</v>
      </c>
      <c r="J1771" s="9">
        <f t="shared" si="252"/>
        <v>12418</v>
      </c>
      <c r="K1771" s="9">
        <f t="shared" si="244"/>
        <v>-86103</v>
      </c>
      <c r="L1771" s="9">
        <f t="shared" si="245"/>
        <v>16899</v>
      </c>
    </row>
    <row r="1772" spans="1:12" x14ac:dyDescent="0.3">
      <c r="A1772" s="29" t="s">
        <v>3548</v>
      </c>
      <c r="B1772" s="5" t="s">
        <v>3549</v>
      </c>
      <c r="C1772" s="9">
        <v>31479.06</v>
      </c>
      <c r="D1772" s="8">
        <f t="shared" si="246"/>
        <v>5.2790473885332499E-5</v>
      </c>
      <c r="E1772" s="32">
        <f t="shared" si="247"/>
        <v>213648</v>
      </c>
      <c r="F1772" s="10">
        <f t="shared" si="248"/>
        <v>403681</v>
      </c>
      <c r="G1772" s="10">
        <f t="shared" si="249"/>
        <v>53240</v>
      </c>
      <c r="H1772" s="9">
        <f t="shared" si="250"/>
        <v>2322</v>
      </c>
      <c r="I1772" s="9">
        <f t="shared" si="251"/>
        <v>9429</v>
      </c>
      <c r="J1772" s="9">
        <f t="shared" si="252"/>
        <v>11751</v>
      </c>
      <c r="K1772" s="9">
        <f t="shared" si="244"/>
        <v>-81479</v>
      </c>
      <c r="L1772" s="9">
        <f t="shared" si="245"/>
        <v>15991</v>
      </c>
    </row>
    <row r="1773" spans="1:12" x14ac:dyDescent="0.3">
      <c r="A1773" s="29" t="s">
        <v>3550</v>
      </c>
      <c r="B1773" s="5" t="s">
        <v>3551</v>
      </c>
      <c r="C1773" s="9">
        <v>911533.34</v>
      </c>
      <c r="D1773" s="8">
        <f t="shared" si="246"/>
        <v>1.5286440249766004E-3</v>
      </c>
      <c r="E1773" s="32">
        <f t="shared" si="247"/>
        <v>6186553</v>
      </c>
      <c r="F1773" s="10">
        <f t="shared" si="248"/>
        <v>11689318</v>
      </c>
      <c r="G1773" s="10">
        <f t="shared" si="249"/>
        <v>1541649</v>
      </c>
      <c r="H1773" s="9">
        <f t="shared" si="250"/>
        <v>67236</v>
      </c>
      <c r="I1773" s="9">
        <f t="shared" si="251"/>
        <v>273027</v>
      </c>
      <c r="J1773" s="9">
        <f t="shared" si="252"/>
        <v>340263</v>
      </c>
      <c r="K1773" s="9">
        <f t="shared" si="244"/>
        <v>-2359373</v>
      </c>
      <c r="L1773" s="9">
        <f t="shared" si="245"/>
        <v>463048</v>
      </c>
    </row>
    <row r="1774" spans="1:12" x14ac:dyDescent="0.3">
      <c r="A1774" s="29" t="s">
        <v>3552</v>
      </c>
      <c r="B1774" s="5" t="s">
        <v>3553</v>
      </c>
      <c r="C1774" s="9">
        <v>11580.79</v>
      </c>
      <c r="D1774" s="8">
        <f t="shared" si="246"/>
        <v>1.9421018037594509E-5</v>
      </c>
      <c r="E1774" s="32">
        <f t="shared" si="247"/>
        <v>78599</v>
      </c>
      <c r="F1774" s="10">
        <f t="shared" si="248"/>
        <v>148510</v>
      </c>
      <c r="G1774" s="10">
        <f t="shared" si="249"/>
        <v>19586</v>
      </c>
      <c r="H1774" s="9">
        <f t="shared" si="250"/>
        <v>854</v>
      </c>
      <c r="I1774" s="9">
        <f t="shared" si="251"/>
        <v>3469</v>
      </c>
      <c r="J1774" s="9">
        <f t="shared" si="252"/>
        <v>4323</v>
      </c>
      <c r="K1774" s="9">
        <f t="shared" si="244"/>
        <v>-29975</v>
      </c>
      <c r="L1774" s="9">
        <f t="shared" si="245"/>
        <v>5883</v>
      </c>
    </row>
    <row r="1775" spans="1:12" x14ac:dyDescent="0.3">
      <c r="A1775" s="29" t="s">
        <v>3554</v>
      </c>
      <c r="B1775" s="5" t="s">
        <v>3555</v>
      </c>
      <c r="C1775" s="9">
        <v>56481.32</v>
      </c>
      <c r="D1775" s="8">
        <f t="shared" si="246"/>
        <v>9.4719335598620426E-5</v>
      </c>
      <c r="E1775" s="32">
        <f t="shared" si="247"/>
        <v>383337</v>
      </c>
      <c r="F1775" s="10">
        <f t="shared" si="248"/>
        <v>724305</v>
      </c>
      <c r="G1775" s="10">
        <f t="shared" si="249"/>
        <v>95525</v>
      </c>
      <c r="H1775" s="9">
        <f t="shared" si="250"/>
        <v>4166</v>
      </c>
      <c r="I1775" s="9">
        <f t="shared" si="251"/>
        <v>16918</v>
      </c>
      <c r="J1775" s="9">
        <f t="shared" si="252"/>
        <v>21084</v>
      </c>
      <c r="K1775" s="9">
        <f t="shared" si="244"/>
        <v>-146194</v>
      </c>
      <c r="L1775" s="9">
        <f t="shared" si="245"/>
        <v>28692</v>
      </c>
    </row>
    <row r="1776" spans="1:12" x14ac:dyDescent="0.3">
      <c r="A1776" s="29" t="s">
        <v>3556</v>
      </c>
      <c r="B1776" s="5" t="s">
        <v>3557</v>
      </c>
      <c r="C1776" s="9">
        <v>15103.03</v>
      </c>
      <c r="D1776" s="8">
        <f t="shared" si="246"/>
        <v>2.5327824617520131E-5</v>
      </c>
      <c r="E1776" s="32">
        <f t="shared" si="247"/>
        <v>102504</v>
      </c>
      <c r="F1776" s="10">
        <f t="shared" si="248"/>
        <v>193678</v>
      </c>
      <c r="G1776" s="10">
        <f t="shared" si="249"/>
        <v>25543</v>
      </c>
      <c r="H1776" s="9">
        <f t="shared" si="250"/>
        <v>1114</v>
      </c>
      <c r="I1776" s="9">
        <f t="shared" si="251"/>
        <v>4524</v>
      </c>
      <c r="J1776" s="9">
        <f t="shared" si="252"/>
        <v>5638</v>
      </c>
      <c r="K1776" s="9">
        <f t="shared" si="244"/>
        <v>-39092</v>
      </c>
      <c r="L1776" s="9">
        <f t="shared" si="245"/>
        <v>7672</v>
      </c>
    </row>
    <row r="1777" spans="1:12" x14ac:dyDescent="0.3">
      <c r="A1777" s="29" t="s">
        <v>3558</v>
      </c>
      <c r="B1777" s="5" t="s">
        <v>3559</v>
      </c>
      <c r="C1777" s="9">
        <v>24833.56</v>
      </c>
      <c r="D1777" s="8">
        <f t="shared" si="246"/>
        <v>4.1645951329545351E-5</v>
      </c>
      <c r="E1777" s="32">
        <f t="shared" si="247"/>
        <v>168545</v>
      </c>
      <c r="F1777" s="10">
        <f t="shared" si="248"/>
        <v>318461</v>
      </c>
      <c r="G1777" s="10">
        <f t="shared" si="249"/>
        <v>42000</v>
      </c>
      <c r="H1777" s="9">
        <f t="shared" si="250"/>
        <v>1832</v>
      </c>
      <c r="I1777" s="9">
        <f t="shared" si="251"/>
        <v>7438</v>
      </c>
      <c r="J1777" s="9">
        <f t="shared" si="252"/>
        <v>9270</v>
      </c>
      <c r="K1777" s="9">
        <f t="shared" si="244"/>
        <v>-64278</v>
      </c>
      <c r="L1777" s="9">
        <f t="shared" si="245"/>
        <v>12615</v>
      </c>
    </row>
    <row r="1778" spans="1:12" x14ac:dyDescent="0.3">
      <c r="A1778" s="29" t="s">
        <v>3560</v>
      </c>
      <c r="B1778" s="5" t="s">
        <v>3561</v>
      </c>
      <c r="C1778" s="9">
        <v>1939.64</v>
      </c>
      <c r="D1778" s="8">
        <f t="shared" si="246"/>
        <v>3.2527818418639669E-6</v>
      </c>
      <c r="E1778" s="32">
        <f t="shared" si="247"/>
        <v>13164</v>
      </c>
      <c r="F1778" s="10">
        <f t="shared" si="248"/>
        <v>24874</v>
      </c>
      <c r="G1778" s="10">
        <f t="shared" si="249"/>
        <v>3280</v>
      </c>
      <c r="H1778" s="9">
        <f t="shared" si="250"/>
        <v>143</v>
      </c>
      <c r="I1778" s="9">
        <f t="shared" si="251"/>
        <v>581</v>
      </c>
      <c r="J1778" s="9">
        <f t="shared" si="252"/>
        <v>724</v>
      </c>
      <c r="K1778" s="9">
        <f t="shared" si="244"/>
        <v>-5020</v>
      </c>
      <c r="L1778" s="9">
        <f t="shared" si="245"/>
        <v>985</v>
      </c>
    </row>
    <row r="1779" spans="1:12" x14ac:dyDescent="0.3">
      <c r="A1779" s="29" t="s">
        <v>3562</v>
      </c>
      <c r="B1779" s="5" t="s">
        <v>3563</v>
      </c>
      <c r="C1779" s="9">
        <v>5729.28</v>
      </c>
      <c r="D1779" s="8">
        <f t="shared" si="246"/>
        <v>9.6080189885516844E-6</v>
      </c>
      <c r="E1779" s="32">
        <f t="shared" si="247"/>
        <v>38884</v>
      </c>
      <c r="F1779" s="10">
        <f t="shared" si="248"/>
        <v>73471</v>
      </c>
      <c r="G1779" s="10">
        <f t="shared" si="249"/>
        <v>9690</v>
      </c>
      <c r="H1779" s="9">
        <f t="shared" si="250"/>
        <v>423</v>
      </c>
      <c r="I1779" s="9">
        <f t="shared" si="251"/>
        <v>1716</v>
      </c>
      <c r="J1779" s="9">
        <f t="shared" si="252"/>
        <v>2139</v>
      </c>
      <c r="K1779" s="9">
        <f t="shared" si="244"/>
        <v>-14829</v>
      </c>
      <c r="L1779" s="9">
        <f t="shared" si="245"/>
        <v>2910</v>
      </c>
    </row>
    <row r="1780" spans="1:12" x14ac:dyDescent="0.3">
      <c r="A1780" s="29" t="s">
        <v>3564</v>
      </c>
      <c r="B1780" s="5" t="s">
        <v>3565</v>
      </c>
      <c r="C1780" s="9">
        <v>1530.74</v>
      </c>
      <c r="D1780" s="8">
        <f t="shared" si="246"/>
        <v>2.5670553693545444E-6</v>
      </c>
      <c r="E1780" s="32">
        <f t="shared" si="247"/>
        <v>10389</v>
      </c>
      <c r="F1780" s="10">
        <f t="shared" si="248"/>
        <v>19630</v>
      </c>
      <c r="G1780" s="10">
        <f t="shared" si="249"/>
        <v>2589</v>
      </c>
      <c r="H1780" s="9">
        <f t="shared" si="250"/>
        <v>113</v>
      </c>
      <c r="I1780" s="9">
        <f t="shared" si="251"/>
        <v>458</v>
      </c>
      <c r="J1780" s="9">
        <f t="shared" si="252"/>
        <v>571</v>
      </c>
      <c r="K1780" s="9">
        <f t="shared" si="244"/>
        <v>-3962</v>
      </c>
      <c r="L1780" s="9">
        <f t="shared" si="245"/>
        <v>778</v>
      </c>
    </row>
    <row r="1781" spans="1:12" x14ac:dyDescent="0.3">
      <c r="A1781" s="29" t="s">
        <v>3566</v>
      </c>
      <c r="B1781" s="5" t="s">
        <v>3567</v>
      </c>
      <c r="C1781" s="9">
        <v>897.48</v>
      </c>
      <c r="D1781" s="8">
        <f t="shared" si="246"/>
        <v>1.5050765334990374E-6</v>
      </c>
      <c r="E1781" s="32">
        <f t="shared" si="247"/>
        <v>6091</v>
      </c>
      <c r="F1781" s="10">
        <f t="shared" si="248"/>
        <v>11509</v>
      </c>
      <c r="G1781" s="10">
        <f t="shared" si="249"/>
        <v>1518</v>
      </c>
      <c r="H1781" s="9">
        <f t="shared" si="250"/>
        <v>66</v>
      </c>
      <c r="I1781" s="9">
        <f t="shared" si="251"/>
        <v>269</v>
      </c>
      <c r="J1781" s="9">
        <f t="shared" si="252"/>
        <v>335</v>
      </c>
      <c r="K1781" s="9">
        <f t="shared" si="244"/>
        <v>-2323</v>
      </c>
      <c r="L1781" s="9">
        <f t="shared" si="245"/>
        <v>456</v>
      </c>
    </row>
    <row r="1782" spans="1:12" x14ac:dyDescent="0.3">
      <c r="A1782" s="29" t="s">
        <v>3568</v>
      </c>
      <c r="B1782" s="5" t="s">
        <v>3569</v>
      </c>
      <c r="C1782" s="9">
        <v>1525.06</v>
      </c>
      <c r="D1782" s="8">
        <f t="shared" si="246"/>
        <v>2.5575299930673018E-6</v>
      </c>
      <c r="E1782" s="32">
        <f t="shared" si="247"/>
        <v>10351</v>
      </c>
      <c r="F1782" s="10">
        <f t="shared" si="248"/>
        <v>19557</v>
      </c>
      <c r="G1782" s="10">
        <f t="shared" si="249"/>
        <v>2579</v>
      </c>
      <c r="H1782" s="9">
        <f t="shared" si="250"/>
        <v>112</v>
      </c>
      <c r="I1782" s="9">
        <f t="shared" si="251"/>
        <v>457</v>
      </c>
      <c r="J1782" s="9">
        <f t="shared" si="252"/>
        <v>569</v>
      </c>
      <c r="K1782" s="9">
        <f t="shared" si="244"/>
        <v>-3947</v>
      </c>
      <c r="L1782" s="9">
        <f t="shared" si="245"/>
        <v>775</v>
      </c>
    </row>
    <row r="1783" spans="1:12" x14ac:dyDescent="0.3">
      <c r="A1783" s="29" t="s">
        <v>3570</v>
      </c>
      <c r="B1783" s="5" t="s">
        <v>3571</v>
      </c>
      <c r="C1783" s="9">
        <v>2838.41</v>
      </c>
      <c r="D1783" s="8">
        <f t="shared" si="246"/>
        <v>4.7600217090620435E-6</v>
      </c>
      <c r="E1783" s="32">
        <f t="shared" si="247"/>
        <v>19264</v>
      </c>
      <c r="F1783" s="10">
        <f t="shared" si="248"/>
        <v>36399</v>
      </c>
      <c r="G1783" s="10">
        <f t="shared" si="249"/>
        <v>4801</v>
      </c>
      <c r="H1783" s="9">
        <f t="shared" si="250"/>
        <v>209</v>
      </c>
      <c r="I1783" s="9">
        <f t="shared" si="251"/>
        <v>850</v>
      </c>
      <c r="J1783" s="9">
        <f t="shared" si="252"/>
        <v>1059</v>
      </c>
      <c r="K1783" s="9">
        <f t="shared" si="244"/>
        <v>-7347</v>
      </c>
      <c r="L1783" s="9">
        <f t="shared" si="245"/>
        <v>1442</v>
      </c>
    </row>
    <row r="1784" spans="1:12" x14ac:dyDescent="0.3">
      <c r="A1784" s="29" t="s">
        <v>3572</v>
      </c>
      <c r="B1784" s="5" t="s">
        <v>3573</v>
      </c>
      <c r="C1784" s="9">
        <v>871.53</v>
      </c>
      <c r="D1784" s="8">
        <f t="shared" si="246"/>
        <v>1.4615583090881312E-6</v>
      </c>
      <c r="E1784" s="32">
        <f t="shared" si="247"/>
        <v>5915</v>
      </c>
      <c r="F1784" s="10">
        <f t="shared" si="248"/>
        <v>11176</v>
      </c>
      <c r="G1784" s="10">
        <f t="shared" si="249"/>
        <v>1474</v>
      </c>
      <c r="H1784" s="9">
        <f t="shared" si="250"/>
        <v>64</v>
      </c>
      <c r="I1784" s="9">
        <f t="shared" si="251"/>
        <v>261</v>
      </c>
      <c r="J1784" s="9">
        <f t="shared" si="252"/>
        <v>325</v>
      </c>
      <c r="K1784" s="9">
        <f t="shared" si="244"/>
        <v>-2256</v>
      </c>
      <c r="L1784" s="9">
        <f t="shared" si="245"/>
        <v>443</v>
      </c>
    </row>
    <row r="1785" spans="1:12" x14ac:dyDescent="0.3">
      <c r="A1785" s="29" t="s">
        <v>3574</v>
      </c>
      <c r="B1785" s="5" t="s">
        <v>3575</v>
      </c>
      <c r="C1785" s="9">
        <v>8779566.4800000004</v>
      </c>
      <c r="D1785" s="8">
        <f t="shared" si="246"/>
        <v>1.4723358162123666E-2</v>
      </c>
      <c r="E1785" s="32">
        <f>ROUND(D1785*$E$7,0)</f>
        <v>59586686</v>
      </c>
      <c r="F1785" s="10">
        <f>+ROUND(D1785*$F$7,0)+1</f>
        <v>112587370</v>
      </c>
      <c r="G1785" s="10">
        <f t="shared" si="249"/>
        <v>14848618</v>
      </c>
      <c r="H1785" s="9">
        <f t="shared" si="250"/>
        <v>647592</v>
      </c>
      <c r="I1785" s="9">
        <f t="shared" si="251"/>
        <v>2629695</v>
      </c>
      <c r="J1785" s="9">
        <f t="shared" si="252"/>
        <v>3277287</v>
      </c>
      <c r="K1785" s="9">
        <f t="shared" si="244"/>
        <v>-22724647</v>
      </c>
      <c r="L1785" s="9">
        <f t="shared" si="245"/>
        <v>4459913</v>
      </c>
    </row>
    <row r="1786" spans="1:12" x14ac:dyDescent="0.3">
      <c r="A1786" s="29" t="s">
        <v>3576</v>
      </c>
      <c r="B1786" s="5" t="s">
        <v>3577</v>
      </c>
      <c r="C1786" s="9">
        <v>2353980.36</v>
      </c>
      <c r="D1786" s="8">
        <f t="shared" si="246"/>
        <v>3.9476318136934703E-3</v>
      </c>
      <c r="E1786" s="32">
        <f t="shared" si="247"/>
        <v>15976402</v>
      </c>
      <c r="F1786" s="10">
        <f t="shared" si="248"/>
        <v>30186964</v>
      </c>
      <c r="G1786" s="10">
        <f t="shared" si="249"/>
        <v>3981217</v>
      </c>
      <c r="H1786" s="9">
        <f t="shared" si="250"/>
        <v>173633</v>
      </c>
      <c r="I1786" s="9">
        <f t="shared" si="251"/>
        <v>705075</v>
      </c>
      <c r="J1786" s="9">
        <f t="shared" si="252"/>
        <v>878708</v>
      </c>
      <c r="K1786" s="9">
        <f t="shared" si="244"/>
        <v>-6092940</v>
      </c>
      <c r="L1786" s="9">
        <f t="shared" si="245"/>
        <v>1195793</v>
      </c>
    </row>
    <row r="1787" spans="1:12" x14ac:dyDescent="0.3">
      <c r="A1787" s="29" t="s">
        <v>3578</v>
      </c>
      <c r="B1787" s="5" t="s">
        <v>3579</v>
      </c>
      <c r="C1787" s="9">
        <v>1599085.06</v>
      </c>
      <c r="D1787" s="8">
        <f t="shared" si="246"/>
        <v>2.6816702309521109E-3</v>
      </c>
      <c r="E1787" s="32">
        <f t="shared" si="247"/>
        <v>10852948</v>
      </c>
      <c r="F1787" s="10">
        <f t="shared" si="248"/>
        <v>20506341</v>
      </c>
      <c r="G1787" s="10">
        <f t="shared" si="249"/>
        <v>2704485</v>
      </c>
      <c r="H1787" s="9">
        <f t="shared" si="250"/>
        <v>117950</v>
      </c>
      <c r="I1787" s="9">
        <f t="shared" si="251"/>
        <v>478965</v>
      </c>
      <c r="J1787" s="9">
        <f t="shared" si="252"/>
        <v>596915</v>
      </c>
      <c r="K1787" s="9">
        <f t="shared" si="244"/>
        <v>-4139002</v>
      </c>
      <c r="L1787" s="9">
        <f t="shared" si="245"/>
        <v>812316</v>
      </c>
    </row>
    <row r="1788" spans="1:12" x14ac:dyDescent="0.3">
      <c r="A1788" s="29" t="s">
        <v>3580</v>
      </c>
      <c r="B1788" s="5" t="s">
        <v>3581</v>
      </c>
      <c r="C1788" s="9">
        <v>2136378.77</v>
      </c>
      <c r="D1788" s="8">
        <f t="shared" si="246"/>
        <v>3.58271332329694E-3</v>
      </c>
      <c r="E1788" s="32">
        <f t="shared" si="247"/>
        <v>14499546</v>
      </c>
      <c r="F1788" s="10">
        <f t="shared" si="248"/>
        <v>27396485</v>
      </c>
      <c r="G1788" s="10">
        <f t="shared" si="249"/>
        <v>3613194</v>
      </c>
      <c r="H1788" s="9">
        <f t="shared" si="250"/>
        <v>157582</v>
      </c>
      <c r="I1788" s="9">
        <f t="shared" si="251"/>
        <v>639898</v>
      </c>
      <c r="J1788" s="9">
        <f t="shared" si="252"/>
        <v>797480</v>
      </c>
      <c r="K1788" s="9">
        <f t="shared" si="244"/>
        <v>-5529710</v>
      </c>
      <c r="L1788" s="9">
        <f t="shared" si="245"/>
        <v>1085254</v>
      </c>
    </row>
    <row r="1789" spans="1:12" x14ac:dyDescent="0.3">
      <c r="A1789" s="29" t="s">
        <v>3582</v>
      </c>
      <c r="B1789" s="5" t="s">
        <v>3583</v>
      </c>
      <c r="C1789" s="9">
        <v>1340757.3</v>
      </c>
      <c r="D1789" s="8">
        <f t="shared" si="246"/>
        <v>2.2484538366844154E-3</v>
      </c>
      <c r="E1789" s="32">
        <f t="shared" si="247"/>
        <v>9099684</v>
      </c>
      <c r="F1789" s="10">
        <f t="shared" si="248"/>
        <v>17193598</v>
      </c>
      <c r="G1789" s="10">
        <f t="shared" si="249"/>
        <v>2267583</v>
      </c>
      <c r="H1789" s="9">
        <f t="shared" si="250"/>
        <v>98896</v>
      </c>
      <c r="I1789" s="9">
        <f t="shared" si="251"/>
        <v>401590</v>
      </c>
      <c r="J1789" s="9">
        <f t="shared" si="252"/>
        <v>500486</v>
      </c>
      <c r="K1789" s="9">
        <f t="shared" si="244"/>
        <v>-3470358</v>
      </c>
      <c r="L1789" s="9">
        <f t="shared" si="245"/>
        <v>681088</v>
      </c>
    </row>
    <row r="1790" spans="1:12" x14ac:dyDescent="0.3">
      <c r="A1790" s="29" t="s">
        <v>3584</v>
      </c>
      <c r="B1790" s="5" t="s">
        <v>3585</v>
      </c>
      <c r="C1790" s="9">
        <v>518789.85</v>
      </c>
      <c r="D1790" s="8">
        <f t="shared" si="246"/>
        <v>8.7001206606552304E-4</v>
      </c>
      <c r="E1790" s="32">
        <f t="shared" si="247"/>
        <v>3521013</v>
      </c>
      <c r="F1790" s="10">
        <f t="shared" si="248"/>
        <v>6652855</v>
      </c>
      <c r="G1790" s="10">
        <f t="shared" si="249"/>
        <v>877414</v>
      </c>
      <c r="H1790" s="9">
        <f t="shared" si="250"/>
        <v>38267</v>
      </c>
      <c r="I1790" s="9">
        <f t="shared" si="251"/>
        <v>155390</v>
      </c>
      <c r="J1790" s="9">
        <f t="shared" si="252"/>
        <v>193657</v>
      </c>
      <c r="K1790" s="9">
        <f t="shared" si="244"/>
        <v>-1342813</v>
      </c>
      <c r="L1790" s="9">
        <f t="shared" si="245"/>
        <v>263539</v>
      </c>
    </row>
    <row r="1791" spans="1:12" x14ac:dyDescent="0.3">
      <c r="A1791" s="29" t="s">
        <v>3586</v>
      </c>
      <c r="B1791" s="5" t="s">
        <v>3587</v>
      </c>
      <c r="C1791" s="9">
        <v>1977192.54</v>
      </c>
      <c r="D1791" s="8">
        <f t="shared" si="246"/>
        <v>3.3157575591248353E-3</v>
      </c>
      <c r="E1791" s="32">
        <f t="shared" si="247"/>
        <v>13419154</v>
      </c>
      <c r="F1791" s="10">
        <f t="shared" si="248"/>
        <v>25355114</v>
      </c>
      <c r="G1791" s="10">
        <f t="shared" si="249"/>
        <v>3343967</v>
      </c>
      <c r="H1791" s="9">
        <f t="shared" si="250"/>
        <v>145840</v>
      </c>
      <c r="I1791" s="9">
        <f t="shared" si="251"/>
        <v>592218</v>
      </c>
      <c r="J1791" s="9">
        <f t="shared" si="252"/>
        <v>738058</v>
      </c>
      <c r="K1791" s="9">
        <f t="shared" si="244"/>
        <v>-5117679</v>
      </c>
      <c r="L1791" s="9">
        <f t="shared" si="245"/>
        <v>1004390</v>
      </c>
    </row>
    <row r="1792" spans="1:12" x14ac:dyDescent="0.3">
      <c r="A1792" s="29" t="s">
        <v>3588</v>
      </c>
      <c r="B1792" s="5" t="s">
        <v>3589</v>
      </c>
      <c r="C1792" s="9">
        <v>10700.65</v>
      </c>
      <c r="D1792" s="8">
        <f t="shared" si="246"/>
        <v>1.7945020733817439E-5</v>
      </c>
      <c r="E1792" s="32">
        <f t="shared" si="247"/>
        <v>72625</v>
      </c>
      <c r="F1792" s="10">
        <f t="shared" si="248"/>
        <v>137223</v>
      </c>
      <c r="G1792" s="10">
        <f t="shared" si="249"/>
        <v>18098</v>
      </c>
      <c r="H1792" s="9">
        <f t="shared" si="250"/>
        <v>789</v>
      </c>
      <c r="I1792" s="9">
        <f t="shared" si="251"/>
        <v>3205</v>
      </c>
      <c r="J1792" s="9">
        <f t="shared" si="252"/>
        <v>3994</v>
      </c>
      <c r="K1792" s="9">
        <f t="shared" si="244"/>
        <v>-27697</v>
      </c>
      <c r="L1792" s="9">
        <f t="shared" si="245"/>
        <v>5436</v>
      </c>
    </row>
    <row r="1793" spans="1:12" x14ac:dyDescent="0.3">
      <c r="A1793" s="29" t="s">
        <v>3590</v>
      </c>
      <c r="B1793" s="5" t="s">
        <v>3591</v>
      </c>
      <c r="C1793" s="9">
        <v>105499.04</v>
      </c>
      <c r="D1793" s="8">
        <f t="shared" si="246"/>
        <v>1.7692219259557459E-4</v>
      </c>
      <c r="E1793" s="32">
        <f t="shared" si="247"/>
        <v>716019</v>
      </c>
      <c r="F1793" s="10">
        <f t="shared" si="248"/>
        <v>1352898</v>
      </c>
      <c r="G1793" s="10">
        <f t="shared" si="249"/>
        <v>178427</v>
      </c>
      <c r="H1793" s="9">
        <f t="shared" si="250"/>
        <v>7782</v>
      </c>
      <c r="I1793" s="9">
        <f t="shared" si="251"/>
        <v>31600</v>
      </c>
      <c r="J1793" s="9">
        <f t="shared" si="252"/>
        <v>39382</v>
      </c>
      <c r="K1793" s="9">
        <f t="shared" si="244"/>
        <v>-273069</v>
      </c>
      <c r="L1793" s="9">
        <f t="shared" si="245"/>
        <v>53592</v>
      </c>
    </row>
    <row r="1794" spans="1:12" x14ac:dyDescent="0.3">
      <c r="A1794" s="29" t="s">
        <v>3592</v>
      </c>
      <c r="B1794" s="5" t="s">
        <v>3593</v>
      </c>
      <c r="C1794" s="9">
        <v>286592.37</v>
      </c>
      <c r="D1794" s="8">
        <f t="shared" si="246"/>
        <v>4.8061622628568161E-4</v>
      </c>
      <c r="E1794" s="32">
        <f t="shared" si="247"/>
        <v>1945095</v>
      </c>
      <c r="F1794" s="10">
        <f t="shared" si="248"/>
        <v>3675202</v>
      </c>
      <c r="G1794" s="10">
        <f t="shared" si="249"/>
        <v>484705</v>
      </c>
      <c r="H1794" s="9">
        <f t="shared" si="250"/>
        <v>21139</v>
      </c>
      <c r="I1794" s="9">
        <f t="shared" si="251"/>
        <v>85841</v>
      </c>
      <c r="J1794" s="9">
        <f t="shared" si="252"/>
        <v>106980</v>
      </c>
      <c r="K1794" s="9">
        <f t="shared" si="244"/>
        <v>-741803</v>
      </c>
      <c r="L1794" s="9">
        <f t="shared" si="245"/>
        <v>145585</v>
      </c>
    </row>
    <row r="1795" spans="1:12" x14ac:dyDescent="0.3">
      <c r="A1795" s="29" t="s">
        <v>3594</v>
      </c>
      <c r="B1795" s="5" t="s">
        <v>3595</v>
      </c>
      <c r="C1795" s="9">
        <v>6635.53</v>
      </c>
      <c r="D1795" s="8">
        <f t="shared" si="246"/>
        <v>1.1127802837198453E-5</v>
      </c>
      <c r="E1795" s="32">
        <f t="shared" si="247"/>
        <v>45035</v>
      </c>
      <c r="F1795" s="10">
        <f t="shared" si="248"/>
        <v>85093</v>
      </c>
      <c r="G1795" s="10">
        <f t="shared" si="249"/>
        <v>11222</v>
      </c>
      <c r="H1795" s="9">
        <f t="shared" si="250"/>
        <v>489</v>
      </c>
      <c r="I1795" s="9">
        <f t="shared" si="251"/>
        <v>1988</v>
      </c>
      <c r="J1795" s="9">
        <f t="shared" si="252"/>
        <v>2477</v>
      </c>
      <c r="K1795" s="9">
        <f t="shared" si="244"/>
        <v>-17175</v>
      </c>
      <c r="L1795" s="9">
        <f t="shared" si="245"/>
        <v>3371</v>
      </c>
    </row>
    <row r="1796" spans="1:12" x14ac:dyDescent="0.3">
      <c r="A1796" s="29" t="s">
        <v>3596</v>
      </c>
      <c r="B1796" s="5" t="s">
        <v>3597</v>
      </c>
      <c r="C1796" s="9">
        <v>1183611.92</v>
      </c>
      <c r="D1796" s="8">
        <f t="shared" si="246"/>
        <v>1.9849205838143912E-3</v>
      </c>
      <c r="E1796" s="32">
        <f t="shared" si="247"/>
        <v>8033143</v>
      </c>
      <c r="F1796" s="10">
        <f t="shared" si="248"/>
        <v>15178398</v>
      </c>
      <c r="G1796" s="10">
        <f t="shared" si="249"/>
        <v>2001807</v>
      </c>
      <c r="H1796" s="9">
        <f t="shared" si="250"/>
        <v>87305</v>
      </c>
      <c r="I1796" s="9">
        <f t="shared" si="251"/>
        <v>354521</v>
      </c>
      <c r="J1796" s="9">
        <f t="shared" si="252"/>
        <v>441826</v>
      </c>
      <c r="K1796" s="9">
        <f t="shared" si="244"/>
        <v>-3063609</v>
      </c>
      <c r="L1796" s="9">
        <f t="shared" si="245"/>
        <v>601260</v>
      </c>
    </row>
    <row r="1797" spans="1:12" x14ac:dyDescent="0.3">
      <c r="A1797" s="29" t="s">
        <v>3598</v>
      </c>
      <c r="B1797" s="5" t="s">
        <v>3599</v>
      </c>
      <c r="C1797" s="9">
        <v>281.81</v>
      </c>
      <c r="D1797" s="8">
        <f t="shared" si="246"/>
        <v>4.7259617808236812E-7</v>
      </c>
      <c r="E1797" s="32">
        <f t="shared" si="247"/>
        <v>1913</v>
      </c>
      <c r="F1797" s="10">
        <f t="shared" si="248"/>
        <v>3614</v>
      </c>
      <c r="G1797" s="10">
        <f t="shared" si="249"/>
        <v>477</v>
      </c>
      <c r="H1797" s="9">
        <f t="shared" si="250"/>
        <v>21</v>
      </c>
      <c r="I1797" s="9">
        <f t="shared" si="251"/>
        <v>84</v>
      </c>
      <c r="J1797" s="9">
        <f t="shared" si="252"/>
        <v>105</v>
      </c>
      <c r="K1797" s="9">
        <f t="shared" si="244"/>
        <v>-729</v>
      </c>
      <c r="L1797" s="9">
        <f t="shared" si="245"/>
        <v>143</v>
      </c>
    </row>
    <row r="1798" spans="1:12" x14ac:dyDescent="0.3">
      <c r="A1798" s="29" t="s">
        <v>3600</v>
      </c>
      <c r="B1798" s="5" t="s">
        <v>3601</v>
      </c>
      <c r="C1798" s="9">
        <v>103312.23</v>
      </c>
      <c r="D1798" s="8">
        <f t="shared" si="246"/>
        <v>1.732549059549575E-4</v>
      </c>
      <c r="E1798" s="32">
        <f t="shared" si="247"/>
        <v>701177</v>
      </c>
      <c r="F1798" s="10">
        <f t="shared" si="248"/>
        <v>1324855</v>
      </c>
      <c r="G1798" s="10">
        <f t="shared" si="249"/>
        <v>174729</v>
      </c>
      <c r="H1798" s="9">
        <f t="shared" si="250"/>
        <v>7620</v>
      </c>
      <c r="I1798" s="9">
        <f t="shared" si="251"/>
        <v>30945</v>
      </c>
      <c r="J1798" s="9">
        <f t="shared" si="252"/>
        <v>38565</v>
      </c>
      <c r="K1798" s="9">
        <f t="shared" ref="K1798:K1861" si="253">ROUND(D1798*$K$7,0)</f>
        <v>-267409</v>
      </c>
      <c r="L1798" s="9">
        <f t="shared" ref="L1798:L1838" si="254">ROUND(D1798*$L$7,0)</f>
        <v>52481</v>
      </c>
    </row>
    <row r="1799" spans="1:12" x14ac:dyDescent="0.3">
      <c r="A1799" s="29" t="s">
        <v>3602</v>
      </c>
      <c r="B1799" s="5" t="s">
        <v>3603</v>
      </c>
      <c r="C1799" s="9">
        <v>11410.72</v>
      </c>
      <c r="D1799" s="8">
        <f t="shared" si="246"/>
        <v>1.9135810159923491E-5</v>
      </c>
      <c r="E1799" s="32">
        <f t="shared" si="247"/>
        <v>77444</v>
      </c>
      <c r="F1799" s="10">
        <f t="shared" si="248"/>
        <v>146329</v>
      </c>
      <c r="G1799" s="10">
        <f t="shared" si="249"/>
        <v>19299</v>
      </c>
      <c r="H1799" s="9">
        <f t="shared" si="250"/>
        <v>842</v>
      </c>
      <c r="I1799" s="9">
        <f t="shared" si="251"/>
        <v>3418</v>
      </c>
      <c r="J1799" s="9">
        <f t="shared" si="252"/>
        <v>4260</v>
      </c>
      <c r="K1799" s="9">
        <f t="shared" si="253"/>
        <v>-29535</v>
      </c>
      <c r="L1799" s="9">
        <f t="shared" si="254"/>
        <v>5797</v>
      </c>
    </row>
    <row r="1800" spans="1:12" x14ac:dyDescent="0.3">
      <c r="A1800" s="29" t="s">
        <v>3604</v>
      </c>
      <c r="B1800" s="5" t="s">
        <v>3605</v>
      </c>
      <c r="C1800" s="9">
        <v>8111.23</v>
      </c>
      <c r="D1800" s="8">
        <f t="shared" ref="D1800:D1863" si="255">+C1800/$C$2134</f>
        <v>1.3602555968727322E-5</v>
      </c>
      <c r="E1800" s="32">
        <f t="shared" si="247"/>
        <v>55051</v>
      </c>
      <c r="F1800" s="10">
        <f t="shared" si="248"/>
        <v>104017</v>
      </c>
      <c r="G1800" s="10">
        <f t="shared" si="249"/>
        <v>13718</v>
      </c>
      <c r="H1800" s="9">
        <f t="shared" si="250"/>
        <v>598</v>
      </c>
      <c r="I1800" s="9">
        <f t="shared" si="251"/>
        <v>2430</v>
      </c>
      <c r="J1800" s="9">
        <f t="shared" si="252"/>
        <v>3028</v>
      </c>
      <c r="K1800" s="9">
        <f t="shared" si="253"/>
        <v>-20995</v>
      </c>
      <c r="L1800" s="9">
        <f t="shared" si="254"/>
        <v>4120</v>
      </c>
    </row>
    <row r="1801" spans="1:12" x14ac:dyDescent="0.3">
      <c r="A1801" s="29" t="s">
        <v>3606</v>
      </c>
      <c r="B1801" s="5" t="s">
        <v>3607</v>
      </c>
      <c r="C1801" s="9">
        <f>(1979.21/11)*12</f>
        <v>2159.1381818181817</v>
      </c>
      <c r="D1801" s="8">
        <f t="shared" si="255"/>
        <v>3.6208809221780133E-6</v>
      </c>
      <c r="E1801" s="32">
        <f t="shared" ref="E1801:E1864" si="256">ROUND(D1801*$E$7,0)</f>
        <v>14654</v>
      </c>
      <c r="F1801" s="10">
        <f t="shared" ref="F1801:F1864" si="257">+ROUND(D1801*$F$7,0)</f>
        <v>27688</v>
      </c>
      <c r="G1801" s="10">
        <f t="shared" ref="G1801:G1864" si="258">+ROUND(D1801*$G$7,0)</f>
        <v>3652</v>
      </c>
      <c r="H1801" s="9">
        <f t="shared" ref="H1801:H1864" si="259">ROUND(D1801*$H$7,0)</f>
        <v>159</v>
      </c>
      <c r="I1801" s="9">
        <f t="shared" ref="I1801:I1864" si="260">ROUND(D1801*$I$7,0)</f>
        <v>647</v>
      </c>
      <c r="J1801" s="9">
        <f t="shared" ref="J1801:J1864" si="261">ROUND(SUM(H1801:I1801),0)</f>
        <v>806</v>
      </c>
      <c r="K1801" s="9">
        <f t="shared" si="253"/>
        <v>-5589</v>
      </c>
      <c r="L1801" s="9">
        <f t="shared" si="254"/>
        <v>1097</v>
      </c>
    </row>
    <row r="1802" spans="1:12" x14ac:dyDescent="0.3">
      <c r="A1802" s="29" t="s">
        <v>3608</v>
      </c>
      <c r="B1802" s="5" t="s">
        <v>3609</v>
      </c>
      <c r="C1802" s="9">
        <v>2963.93</v>
      </c>
      <c r="D1802" s="8">
        <f t="shared" si="255"/>
        <v>4.9705191089871665E-6</v>
      </c>
      <c r="E1802" s="32">
        <f t="shared" si="256"/>
        <v>20116</v>
      </c>
      <c r="F1802" s="10">
        <f t="shared" si="257"/>
        <v>38009</v>
      </c>
      <c r="G1802" s="10">
        <f t="shared" si="258"/>
        <v>5013</v>
      </c>
      <c r="H1802" s="9">
        <f t="shared" si="259"/>
        <v>219</v>
      </c>
      <c r="I1802" s="9">
        <f t="shared" si="260"/>
        <v>888</v>
      </c>
      <c r="J1802" s="9">
        <f t="shared" si="261"/>
        <v>1107</v>
      </c>
      <c r="K1802" s="9">
        <f t="shared" si="253"/>
        <v>-7672</v>
      </c>
      <c r="L1802" s="9">
        <f t="shared" si="254"/>
        <v>1506</v>
      </c>
    </row>
    <row r="1803" spans="1:12" x14ac:dyDescent="0.3">
      <c r="A1803" s="29" t="s">
        <v>3610</v>
      </c>
      <c r="B1803" s="5" t="s">
        <v>3611</v>
      </c>
      <c r="C1803" s="9">
        <v>7479.69</v>
      </c>
      <c r="D1803" s="8">
        <f t="shared" si="255"/>
        <v>1.2543461577803868E-5</v>
      </c>
      <c r="E1803" s="32">
        <f t="shared" si="256"/>
        <v>50764</v>
      </c>
      <c r="F1803" s="10">
        <f t="shared" si="257"/>
        <v>95918</v>
      </c>
      <c r="G1803" s="10">
        <f t="shared" si="258"/>
        <v>12650</v>
      </c>
      <c r="H1803" s="9">
        <f t="shared" si="259"/>
        <v>552</v>
      </c>
      <c r="I1803" s="9">
        <f t="shared" si="260"/>
        <v>2240</v>
      </c>
      <c r="J1803" s="9">
        <f t="shared" si="261"/>
        <v>2792</v>
      </c>
      <c r="K1803" s="9">
        <f t="shared" si="253"/>
        <v>-19360</v>
      </c>
      <c r="L1803" s="9">
        <f t="shared" si="254"/>
        <v>3800</v>
      </c>
    </row>
    <row r="1804" spans="1:12" x14ac:dyDescent="0.3">
      <c r="A1804" s="29" t="s">
        <v>3612</v>
      </c>
      <c r="B1804" s="5" t="s">
        <v>3613</v>
      </c>
      <c r="C1804" s="9">
        <v>4564.18</v>
      </c>
      <c r="D1804" s="8">
        <f t="shared" si="255"/>
        <v>7.6541429476597109E-6</v>
      </c>
      <c r="E1804" s="32">
        <f t="shared" si="256"/>
        <v>30977</v>
      </c>
      <c r="F1804" s="10">
        <f t="shared" si="257"/>
        <v>58530</v>
      </c>
      <c r="G1804" s="10">
        <f t="shared" si="258"/>
        <v>7719</v>
      </c>
      <c r="H1804" s="9">
        <f t="shared" si="259"/>
        <v>337</v>
      </c>
      <c r="I1804" s="9">
        <f t="shared" si="260"/>
        <v>1367</v>
      </c>
      <c r="J1804" s="9">
        <f t="shared" si="261"/>
        <v>1704</v>
      </c>
      <c r="K1804" s="9">
        <f t="shared" si="253"/>
        <v>-11814</v>
      </c>
      <c r="L1804" s="9">
        <f t="shared" si="254"/>
        <v>2319</v>
      </c>
    </row>
    <row r="1805" spans="1:12" x14ac:dyDescent="0.3">
      <c r="A1805" s="29" t="s">
        <v>3614</v>
      </c>
      <c r="B1805" s="5" t="s">
        <v>3615</v>
      </c>
      <c r="C1805" s="9">
        <v>1638.67</v>
      </c>
      <c r="D1805" s="8">
        <f t="shared" si="255"/>
        <v>2.7480542888408299E-6</v>
      </c>
      <c r="E1805" s="32">
        <f t="shared" si="256"/>
        <v>11122</v>
      </c>
      <c r="F1805" s="10">
        <f t="shared" si="257"/>
        <v>21014</v>
      </c>
      <c r="G1805" s="10">
        <f t="shared" si="258"/>
        <v>2771</v>
      </c>
      <c r="H1805" s="9">
        <f t="shared" si="259"/>
        <v>121</v>
      </c>
      <c r="I1805" s="9">
        <f t="shared" si="260"/>
        <v>491</v>
      </c>
      <c r="J1805" s="9">
        <f t="shared" si="261"/>
        <v>612</v>
      </c>
      <c r="K1805" s="9">
        <f t="shared" si="253"/>
        <v>-4241</v>
      </c>
      <c r="L1805" s="9">
        <f t="shared" si="254"/>
        <v>832</v>
      </c>
    </row>
    <row r="1806" spans="1:12" x14ac:dyDescent="0.3">
      <c r="A1806" s="29" t="s">
        <v>3616</v>
      </c>
      <c r="B1806" s="5" t="s">
        <v>3617</v>
      </c>
      <c r="C1806" s="9">
        <v>214.32</v>
      </c>
      <c r="D1806" s="8">
        <f t="shared" si="255"/>
        <v>3.5941525455666276E-7</v>
      </c>
      <c r="E1806" s="32">
        <f t="shared" si="256"/>
        <v>1455</v>
      </c>
      <c r="F1806" s="10">
        <f t="shared" si="257"/>
        <v>2748</v>
      </c>
      <c r="G1806" s="10">
        <f t="shared" si="258"/>
        <v>362</v>
      </c>
      <c r="H1806" s="9">
        <f t="shared" si="259"/>
        <v>16</v>
      </c>
      <c r="I1806" s="9">
        <f t="shared" si="260"/>
        <v>64</v>
      </c>
      <c r="J1806" s="9">
        <f t="shared" si="261"/>
        <v>80</v>
      </c>
      <c r="K1806" s="9">
        <f t="shared" si="253"/>
        <v>-555</v>
      </c>
      <c r="L1806" s="9">
        <f t="shared" si="254"/>
        <v>109</v>
      </c>
    </row>
    <row r="1807" spans="1:12" x14ac:dyDescent="0.3">
      <c r="A1807" s="29" t="s">
        <v>3618</v>
      </c>
      <c r="B1807" s="5" t="s">
        <v>3619</v>
      </c>
      <c r="C1807" s="9">
        <v>76.8</v>
      </c>
      <c r="D1807" s="8">
        <f t="shared" si="255"/>
        <v>1.2879382022187244E-7</v>
      </c>
      <c r="E1807" s="32">
        <f t="shared" si="256"/>
        <v>521</v>
      </c>
      <c r="F1807" s="10">
        <f t="shared" si="257"/>
        <v>985</v>
      </c>
      <c r="G1807" s="10">
        <f t="shared" si="258"/>
        <v>130</v>
      </c>
      <c r="H1807" s="9">
        <f t="shared" si="259"/>
        <v>6</v>
      </c>
      <c r="I1807" s="9">
        <f t="shared" si="260"/>
        <v>23</v>
      </c>
      <c r="J1807" s="9">
        <f t="shared" si="261"/>
        <v>29</v>
      </c>
      <c r="K1807" s="9">
        <f t="shared" si="253"/>
        <v>-199</v>
      </c>
      <c r="L1807" s="9">
        <f t="shared" si="254"/>
        <v>39</v>
      </c>
    </row>
    <row r="1808" spans="1:12" x14ac:dyDescent="0.3">
      <c r="A1808" s="29" t="s">
        <v>3620</v>
      </c>
      <c r="B1808" s="5" t="s">
        <v>3621</v>
      </c>
      <c r="C1808" s="9">
        <v>321.60000000000002</v>
      </c>
      <c r="D1808" s="8">
        <f t="shared" si="255"/>
        <v>5.3932412217909083E-7</v>
      </c>
      <c r="E1808" s="32">
        <f t="shared" si="256"/>
        <v>2183</v>
      </c>
      <c r="F1808" s="10">
        <f t="shared" si="257"/>
        <v>4124</v>
      </c>
      <c r="G1808" s="10">
        <f t="shared" si="258"/>
        <v>544</v>
      </c>
      <c r="H1808" s="9">
        <f t="shared" si="259"/>
        <v>24</v>
      </c>
      <c r="I1808" s="9">
        <f t="shared" si="260"/>
        <v>96</v>
      </c>
      <c r="J1808" s="9">
        <f t="shared" si="261"/>
        <v>120</v>
      </c>
      <c r="K1808" s="9">
        <f t="shared" si="253"/>
        <v>-832</v>
      </c>
      <c r="L1808" s="9">
        <f t="shared" si="254"/>
        <v>163</v>
      </c>
    </row>
    <row r="1809" spans="1:12" x14ac:dyDescent="0.3">
      <c r="A1809" s="29" t="s">
        <v>3622</v>
      </c>
      <c r="B1809" s="5" t="s">
        <v>3623</v>
      </c>
      <c r="C1809" s="9">
        <v>151732.46</v>
      </c>
      <c r="D1809" s="8">
        <f t="shared" si="255"/>
        <v>2.5445577050862566E-4</v>
      </c>
      <c r="E1809" s="32">
        <f t="shared" si="256"/>
        <v>1029804</v>
      </c>
      <c r="F1809" s="10">
        <f t="shared" si="257"/>
        <v>1945786</v>
      </c>
      <c r="G1809" s="10">
        <f t="shared" si="258"/>
        <v>256621</v>
      </c>
      <c r="H1809" s="9">
        <f t="shared" si="259"/>
        <v>11192</v>
      </c>
      <c r="I1809" s="9">
        <f t="shared" si="260"/>
        <v>45448</v>
      </c>
      <c r="J1809" s="9">
        <f t="shared" si="261"/>
        <v>56640</v>
      </c>
      <c r="K1809" s="9">
        <f t="shared" si="253"/>
        <v>-392738</v>
      </c>
      <c r="L1809" s="9">
        <f t="shared" si="254"/>
        <v>77078</v>
      </c>
    </row>
    <row r="1810" spans="1:12" x14ac:dyDescent="0.3">
      <c r="A1810" s="29" t="s">
        <v>3624</v>
      </c>
      <c r="B1810" s="5" t="s">
        <v>3625</v>
      </c>
      <c r="C1810" s="9">
        <v>898633.1</v>
      </c>
      <c r="D1810" s="8">
        <f t="shared" si="255"/>
        <v>1.5070102855055197E-3</v>
      </c>
      <c r="E1810" s="32">
        <f t="shared" si="256"/>
        <v>6098999</v>
      </c>
      <c r="F1810" s="10">
        <f t="shared" si="257"/>
        <v>11523888</v>
      </c>
      <c r="G1810" s="10">
        <f t="shared" si="258"/>
        <v>1519831</v>
      </c>
      <c r="H1810" s="9">
        <f t="shared" si="259"/>
        <v>66284</v>
      </c>
      <c r="I1810" s="9">
        <f t="shared" si="260"/>
        <v>269163</v>
      </c>
      <c r="J1810" s="9">
        <f t="shared" si="261"/>
        <v>335447</v>
      </c>
      <c r="K1810" s="9">
        <f t="shared" si="253"/>
        <v>-2325983</v>
      </c>
      <c r="L1810" s="9">
        <f t="shared" si="254"/>
        <v>456495</v>
      </c>
    </row>
    <row r="1811" spans="1:12" x14ac:dyDescent="0.3">
      <c r="A1811" s="29" t="s">
        <v>3626</v>
      </c>
      <c r="B1811" s="5" t="s">
        <v>3627</v>
      </c>
      <c r="C1811" s="9">
        <v>288751.59999999998</v>
      </c>
      <c r="D1811" s="8">
        <f t="shared" si="255"/>
        <v>4.8423726118721378E-4</v>
      </c>
      <c r="E1811" s="32">
        <f t="shared" si="256"/>
        <v>1959749</v>
      </c>
      <c r="F1811" s="10">
        <f t="shared" si="257"/>
        <v>3702892</v>
      </c>
      <c r="G1811" s="10">
        <f t="shared" si="258"/>
        <v>488357</v>
      </c>
      <c r="H1811" s="9">
        <f t="shared" si="259"/>
        <v>21299</v>
      </c>
      <c r="I1811" s="9">
        <f t="shared" si="260"/>
        <v>86488</v>
      </c>
      <c r="J1811" s="9">
        <f t="shared" si="261"/>
        <v>107787</v>
      </c>
      <c r="K1811" s="9">
        <f t="shared" si="253"/>
        <v>-747392</v>
      </c>
      <c r="L1811" s="9">
        <f t="shared" si="254"/>
        <v>146682</v>
      </c>
    </row>
    <row r="1812" spans="1:12" x14ac:dyDescent="0.3">
      <c r="A1812" s="29" t="s">
        <v>3628</v>
      </c>
      <c r="B1812" s="5" t="s">
        <v>3629</v>
      </c>
      <c r="C1812" s="9">
        <v>148341.78</v>
      </c>
      <c r="D1812" s="8">
        <f t="shared" si="255"/>
        <v>2.4876959042594471E-4</v>
      </c>
      <c r="E1812" s="32">
        <f t="shared" si="256"/>
        <v>1006792</v>
      </c>
      <c r="F1812" s="10">
        <f t="shared" si="257"/>
        <v>1902305</v>
      </c>
      <c r="G1812" s="10">
        <f t="shared" si="258"/>
        <v>250886</v>
      </c>
      <c r="H1812" s="9">
        <f t="shared" si="259"/>
        <v>10942</v>
      </c>
      <c r="I1812" s="9">
        <f t="shared" si="260"/>
        <v>44432</v>
      </c>
      <c r="J1812" s="9">
        <f t="shared" si="261"/>
        <v>55374</v>
      </c>
      <c r="K1812" s="9">
        <f t="shared" si="253"/>
        <v>-383961</v>
      </c>
      <c r="L1812" s="9">
        <f t="shared" si="254"/>
        <v>75356</v>
      </c>
    </row>
    <row r="1813" spans="1:12" x14ac:dyDescent="0.3">
      <c r="A1813" s="29" t="s">
        <v>3630</v>
      </c>
      <c r="B1813" s="5" t="s">
        <v>3631</v>
      </c>
      <c r="C1813" s="9">
        <v>377273.29</v>
      </c>
      <c r="D1813" s="8">
        <f t="shared" si="255"/>
        <v>6.326883891507076E-4</v>
      </c>
      <c r="E1813" s="32">
        <f t="shared" si="256"/>
        <v>2560544</v>
      </c>
      <c r="F1813" s="10">
        <f t="shared" si="257"/>
        <v>4838076</v>
      </c>
      <c r="G1813" s="10">
        <f t="shared" si="258"/>
        <v>638071</v>
      </c>
      <c r="H1813" s="9">
        <f t="shared" si="259"/>
        <v>27828</v>
      </c>
      <c r="I1813" s="9">
        <f t="shared" si="260"/>
        <v>113003</v>
      </c>
      <c r="J1813" s="9">
        <f t="shared" si="261"/>
        <v>140831</v>
      </c>
      <c r="K1813" s="9">
        <f t="shared" si="253"/>
        <v>-976518</v>
      </c>
      <c r="L1813" s="9">
        <f t="shared" si="254"/>
        <v>191650</v>
      </c>
    </row>
    <row r="1814" spans="1:12" x14ac:dyDescent="0.3">
      <c r="A1814" s="29" t="s">
        <v>3632</v>
      </c>
      <c r="B1814" s="5" t="s">
        <v>3633</v>
      </c>
      <c r="C1814" s="9">
        <v>10559.94</v>
      </c>
      <c r="D1814" s="8">
        <f t="shared" si="255"/>
        <v>1.7709049660335414E-5</v>
      </c>
      <c r="E1814" s="32">
        <f t="shared" si="256"/>
        <v>71670</v>
      </c>
      <c r="F1814" s="10">
        <f t="shared" si="257"/>
        <v>135419</v>
      </c>
      <c r="G1814" s="10">
        <f t="shared" si="258"/>
        <v>17860</v>
      </c>
      <c r="H1814" s="9">
        <f t="shared" si="259"/>
        <v>779</v>
      </c>
      <c r="I1814" s="9">
        <f t="shared" si="260"/>
        <v>3163</v>
      </c>
      <c r="J1814" s="9">
        <f t="shared" si="261"/>
        <v>3942</v>
      </c>
      <c r="K1814" s="9">
        <f t="shared" si="253"/>
        <v>-27333</v>
      </c>
      <c r="L1814" s="9">
        <f t="shared" si="254"/>
        <v>5364</v>
      </c>
    </row>
    <row r="1815" spans="1:12" x14ac:dyDescent="0.3">
      <c r="A1815" s="29" t="s">
        <v>3634</v>
      </c>
      <c r="B1815" s="5" t="s">
        <v>3635</v>
      </c>
      <c r="C1815" s="9">
        <v>24950.880000000001</v>
      </c>
      <c r="D1815" s="8">
        <f t="shared" si="255"/>
        <v>4.1842697305957195E-5</v>
      </c>
      <c r="E1815" s="32">
        <f t="shared" si="256"/>
        <v>169341</v>
      </c>
      <c r="F1815" s="10">
        <f t="shared" si="257"/>
        <v>319965</v>
      </c>
      <c r="G1815" s="10">
        <f t="shared" si="258"/>
        <v>42199</v>
      </c>
      <c r="H1815" s="9">
        <f t="shared" si="259"/>
        <v>1840</v>
      </c>
      <c r="I1815" s="9">
        <f t="shared" si="260"/>
        <v>7473</v>
      </c>
      <c r="J1815" s="9">
        <f t="shared" si="261"/>
        <v>9313</v>
      </c>
      <c r="K1815" s="9">
        <f t="shared" si="253"/>
        <v>-64582</v>
      </c>
      <c r="L1815" s="9">
        <f t="shared" si="254"/>
        <v>12675</v>
      </c>
    </row>
    <row r="1816" spans="1:12" x14ac:dyDescent="0.3">
      <c r="A1816" s="29" t="s">
        <v>3636</v>
      </c>
      <c r="B1816" s="5" t="s">
        <v>3637</v>
      </c>
      <c r="C1816" s="9">
        <v>80250.63</v>
      </c>
      <c r="D1816" s="8">
        <f t="shared" si="255"/>
        <v>1.3458053662645839E-4</v>
      </c>
      <c r="E1816" s="32">
        <f t="shared" si="256"/>
        <v>544659</v>
      </c>
      <c r="F1816" s="10">
        <f t="shared" si="257"/>
        <v>1029118</v>
      </c>
      <c r="G1816" s="10">
        <f t="shared" si="258"/>
        <v>135725</v>
      </c>
      <c r="H1816" s="9">
        <f t="shared" si="259"/>
        <v>5919</v>
      </c>
      <c r="I1816" s="9">
        <f t="shared" si="260"/>
        <v>24037</v>
      </c>
      <c r="J1816" s="9">
        <f t="shared" si="261"/>
        <v>29956</v>
      </c>
      <c r="K1816" s="9">
        <f t="shared" si="253"/>
        <v>-207717</v>
      </c>
      <c r="L1816" s="9">
        <f t="shared" si="254"/>
        <v>40766</v>
      </c>
    </row>
    <row r="1817" spans="1:12" x14ac:dyDescent="0.3">
      <c r="A1817" s="29" t="s">
        <v>3638</v>
      </c>
      <c r="B1817" s="5" t="s">
        <v>3639</v>
      </c>
      <c r="C1817" s="9">
        <v>9090.7999999999993</v>
      </c>
      <c r="D1817" s="8">
        <f t="shared" si="255"/>
        <v>1.5245297667617161E-5</v>
      </c>
      <c r="E1817" s="32">
        <f t="shared" si="256"/>
        <v>61699</v>
      </c>
      <c r="F1817" s="10">
        <f t="shared" si="257"/>
        <v>116579</v>
      </c>
      <c r="G1817" s="10">
        <f t="shared" si="258"/>
        <v>15375</v>
      </c>
      <c r="H1817" s="9">
        <f t="shared" si="259"/>
        <v>671</v>
      </c>
      <c r="I1817" s="9">
        <f t="shared" si="260"/>
        <v>2723</v>
      </c>
      <c r="J1817" s="9">
        <f t="shared" si="261"/>
        <v>3394</v>
      </c>
      <c r="K1817" s="9">
        <f t="shared" si="253"/>
        <v>-23530</v>
      </c>
      <c r="L1817" s="9">
        <f t="shared" si="254"/>
        <v>4618</v>
      </c>
    </row>
    <row r="1818" spans="1:12" x14ac:dyDescent="0.3">
      <c r="A1818" s="29" t="s">
        <v>3640</v>
      </c>
      <c r="B1818" s="5" t="s">
        <v>3641</v>
      </c>
      <c r="C1818" s="9">
        <v>69379.23</v>
      </c>
      <c r="D1818" s="8">
        <f t="shared" si="255"/>
        <v>1.1634916765302003E-4</v>
      </c>
      <c r="E1818" s="32">
        <f t="shared" si="256"/>
        <v>470875</v>
      </c>
      <c r="F1818" s="10">
        <f t="shared" si="257"/>
        <v>889705</v>
      </c>
      <c r="G1818" s="10">
        <f t="shared" si="258"/>
        <v>117339</v>
      </c>
      <c r="H1818" s="9">
        <f t="shared" si="259"/>
        <v>5117</v>
      </c>
      <c r="I1818" s="9">
        <f t="shared" si="260"/>
        <v>20781</v>
      </c>
      <c r="J1818" s="9">
        <f t="shared" si="261"/>
        <v>25898</v>
      </c>
      <c r="K1818" s="9">
        <f t="shared" si="253"/>
        <v>-179578</v>
      </c>
      <c r="L1818" s="9">
        <f t="shared" si="254"/>
        <v>35244</v>
      </c>
    </row>
    <row r="1819" spans="1:12" x14ac:dyDescent="0.3">
      <c r="A1819" s="29" t="s">
        <v>3642</v>
      </c>
      <c r="B1819" s="5" t="s">
        <v>3643</v>
      </c>
      <c r="C1819" s="9">
        <v>245898.15</v>
      </c>
      <c r="D1819" s="8">
        <f t="shared" si="255"/>
        <v>4.1237190265613308E-4</v>
      </c>
      <c r="E1819" s="32">
        <f t="shared" si="256"/>
        <v>1668904</v>
      </c>
      <c r="F1819" s="10">
        <f t="shared" si="257"/>
        <v>3153348</v>
      </c>
      <c r="G1819" s="10">
        <f t="shared" si="258"/>
        <v>415880</v>
      </c>
      <c r="H1819" s="9">
        <f t="shared" si="259"/>
        <v>18138</v>
      </c>
      <c r="I1819" s="9">
        <f t="shared" si="260"/>
        <v>73653</v>
      </c>
      <c r="J1819" s="9">
        <f t="shared" si="261"/>
        <v>91791</v>
      </c>
      <c r="K1819" s="9">
        <f t="shared" si="253"/>
        <v>-636472</v>
      </c>
      <c r="L1819" s="9">
        <f t="shared" si="254"/>
        <v>124913</v>
      </c>
    </row>
    <row r="1820" spans="1:12" x14ac:dyDescent="0.3">
      <c r="A1820" s="29" t="s">
        <v>3644</v>
      </c>
      <c r="B1820" s="5" t="s">
        <v>3645</v>
      </c>
      <c r="C1820" s="9">
        <v>4063.07</v>
      </c>
      <c r="D1820" s="8">
        <f t="shared" si="255"/>
        <v>6.813780040740668E-6</v>
      </c>
      <c r="E1820" s="32">
        <f t="shared" si="256"/>
        <v>27576</v>
      </c>
      <c r="F1820" s="10">
        <f t="shared" si="257"/>
        <v>52104</v>
      </c>
      <c r="G1820" s="10">
        <f t="shared" si="258"/>
        <v>6872</v>
      </c>
      <c r="H1820" s="9">
        <f t="shared" si="259"/>
        <v>300</v>
      </c>
      <c r="I1820" s="9">
        <f t="shared" si="260"/>
        <v>1217</v>
      </c>
      <c r="J1820" s="9">
        <f t="shared" si="261"/>
        <v>1517</v>
      </c>
      <c r="K1820" s="9">
        <f t="shared" si="253"/>
        <v>-10517</v>
      </c>
      <c r="L1820" s="9">
        <f t="shared" si="254"/>
        <v>2064</v>
      </c>
    </row>
    <row r="1821" spans="1:12" x14ac:dyDescent="0.3">
      <c r="A1821" s="29" t="s">
        <v>3646</v>
      </c>
      <c r="B1821" s="5" t="s">
        <v>3647</v>
      </c>
      <c r="C1821" s="9">
        <v>154020.12</v>
      </c>
      <c r="D1821" s="8">
        <f t="shared" si="255"/>
        <v>2.5829218288842736E-4</v>
      </c>
      <c r="E1821" s="32">
        <f t="shared" si="256"/>
        <v>1045330</v>
      </c>
      <c r="F1821" s="10">
        <f t="shared" si="257"/>
        <v>1975123</v>
      </c>
      <c r="G1821" s="10">
        <f t="shared" si="258"/>
        <v>260490</v>
      </c>
      <c r="H1821" s="9">
        <f t="shared" si="259"/>
        <v>11361</v>
      </c>
      <c r="I1821" s="9">
        <f t="shared" si="260"/>
        <v>46133</v>
      </c>
      <c r="J1821" s="9">
        <f t="shared" si="261"/>
        <v>57494</v>
      </c>
      <c r="K1821" s="9">
        <f t="shared" si="253"/>
        <v>-398659</v>
      </c>
      <c r="L1821" s="9">
        <f t="shared" si="254"/>
        <v>78240</v>
      </c>
    </row>
    <row r="1822" spans="1:12" x14ac:dyDescent="0.3">
      <c r="A1822" s="29" t="s">
        <v>3648</v>
      </c>
      <c r="B1822" s="5" t="s">
        <v>3649</v>
      </c>
      <c r="C1822" s="9">
        <v>7757.18</v>
      </c>
      <c r="D1822" s="8">
        <f t="shared" si="255"/>
        <v>1.3008813103498756E-5</v>
      </c>
      <c r="E1822" s="32">
        <f t="shared" si="256"/>
        <v>52648</v>
      </c>
      <c r="F1822" s="10">
        <f t="shared" si="257"/>
        <v>99476</v>
      </c>
      <c r="G1822" s="10">
        <f t="shared" si="258"/>
        <v>13119</v>
      </c>
      <c r="H1822" s="9">
        <f t="shared" si="259"/>
        <v>572</v>
      </c>
      <c r="I1822" s="9">
        <f t="shared" si="260"/>
        <v>2323</v>
      </c>
      <c r="J1822" s="9">
        <f t="shared" si="261"/>
        <v>2895</v>
      </c>
      <c r="K1822" s="9">
        <f t="shared" si="253"/>
        <v>-20078</v>
      </c>
      <c r="L1822" s="9">
        <f t="shared" si="254"/>
        <v>3941</v>
      </c>
    </row>
    <row r="1823" spans="1:12" x14ac:dyDescent="0.3">
      <c r="A1823" s="29" t="s">
        <v>3650</v>
      </c>
      <c r="B1823" s="5" t="s">
        <v>3651</v>
      </c>
      <c r="C1823" s="9">
        <v>244601.77</v>
      </c>
      <c r="D1823" s="8">
        <f t="shared" si="255"/>
        <v>4.1019786967879936E-4</v>
      </c>
      <c r="E1823" s="32">
        <f t="shared" si="256"/>
        <v>1660106</v>
      </c>
      <c r="F1823" s="10">
        <f t="shared" si="257"/>
        <v>3136723</v>
      </c>
      <c r="G1823" s="10">
        <f t="shared" si="258"/>
        <v>413688</v>
      </c>
      <c r="H1823" s="9">
        <f t="shared" si="259"/>
        <v>18042</v>
      </c>
      <c r="I1823" s="9">
        <f t="shared" si="260"/>
        <v>73264</v>
      </c>
      <c r="J1823" s="9">
        <f t="shared" si="261"/>
        <v>91306</v>
      </c>
      <c r="K1823" s="9">
        <f t="shared" si="253"/>
        <v>-633117</v>
      </c>
      <c r="L1823" s="9">
        <f t="shared" si="254"/>
        <v>124255</v>
      </c>
    </row>
    <row r="1824" spans="1:12" x14ac:dyDescent="0.3">
      <c r="A1824" s="29" t="s">
        <v>3652</v>
      </c>
      <c r="B1824" s="5" t="s">
        <v>3653</v>
      </c>
      <c r="C1824" s="9">
        <v>4360.3100000000004</v>
      </c>
      <c r="D1824" s="8">
        <f t="shared" si="255"/>
        <v>7.3122523730681338E-6</v>
      </c>
      <c r="E1824" s="32">
        <f t="shared" si="256"/>
        <v>29593</v>
      </c>
      <c r="F1824" s="10">
        <f t="shared" si="257"/>
        <v>55916</v>
      </c>
      <c r="G1824" s="10">
        <f t="shared" si="258"/>
        <v>7374</v>
      </c>
      <c r="H1824" s="9">
        <f t="shared" si="259"/>
        <v>322</v>
      </c>
      <c r="I1824" s="9">
        <f t="shared" si="260"/>
        <v>1306</v>
      </c>
      <c r="J1824" s="9">
        <f t="shared" si="261"/>
        <v>1628</v>
      </c>
      <c r="K1824" s="9">
        <f t="shared" si="253"/>
        <v>-11286</v>
      </c>
      <c r="L1824" s="9">
        <f t="shared" si="254"/>
        <v>2215</v>
      </c>
    </row>
    <row r="1825" spans="1:12" x14ac:dyDescent="0.3">
      <c r="A1825" s="29" t="s">
        <v>3654</v>
      </c>
      <c r="B1825" s="5" t="s">
        <v>3655</v>
      </c>
      <c r="C1825" s="9">
        <v>32011.17</v>
      </c>
      <c r="D1825" s="8">
        <f t="shared" si="255"/>
        <v>5.3682823881143177E-5</v>
      </c>
      <c r="E1825" s="32">
        <f t="shared" si="256"/>
        <v>217259</v>
      </c>
      <c r="F1825" s="10">
        <f t="shared" si="257"/>
        <v>410505</v>
      </c>
      <c r="G1825" s="10">
        <f t="shared" si="258"/>
        <v>54140</v>
      </c>
      <c r="H1825" s="9">
        <f t="shared" si="259"/>
        <v>2361</v>
      </c>
      <c r="I1825" s="9">
        <f t="shared" si="260"/>
        <v>9588</v>
      </c>
      <c r="J1825" s="9">
        <f t="shared" si="261"/>
        <v>11949</v>
      </c>
      <c r="K1825" s="9">
        <f t="shared" si="253"/>
        <v>-82856</v>
      </c>
      <c r="L1825" s="9">
        <f t="shared" si="254"/>
        <v>16261</v>
      </c>
    </row>
    <row r="1826" spans="1:12" x14ac:dyDescent="0.3">
      <c r="A1826" s="29" t="s">
        <v>3656</v>
      </c>
      <c r="B1826" s="5" t="s">
        <v>3657</v>
      </c>
      <c r="C1826" s="9">
        <v>10787.38</v>
      </c>
      <c r="D1826" s="8">
        <f t="shared" si="255"/>
        <v>1.8090467192513312E-5</v>
      </c>
      <c r="E1826" s="32">
        <f t="shared" si="256"/>
        <v>73214</v>
      </c>
      <c r="F1826" s="10">
        <f t="shared" si="257"/>
        <v>138335</v>
      </c>
      <c r="G1826" s="10">
        <f t="shared" si="258"/>
        <v>18244</v>
      </c>
      <c r="H1826" s="9">
        <f t="shared" si="259"/>
        <v>796</v>
      </c>
      <c r="I1826" s="9">
        <f t="shared" si="260"/>
        <v>3231</v>
      </c>
      <c r="J1826" s="9">
        <f t="shared" si="261"/>
        <v>4027</v>
      </c>
      <c r="K1826" s="9">
        <f t="shared" si="253"/>
        <v>-27922</v>
      </c>
      <c r="L1826" s="9">
        <f t="shared" si="254"/>
        <v>5480</v>
      </c>
    </row>
    <row r="1827" spans="1:12" x14ac:dyDescent="0.3">
      <c r="A1827" s="29" t="s">
        <v>3658</v>
      </c>
      <c r="B1827" s="5" t="s">
        <v>3659</v>
      </c>
      <c r="C1827" s="9">
        <v>38506.449999999997</v>
      </c>
      <c r="D1827" s="8">
        <f t="shared" si="255"/>
        <v>6.4575427066178642E-5</v>
      </c>
      <c r="E1827" s="32">
        <f t="shared" si="256"/>
        <v>261342</v>
      </c>
      <c r="F1827" s="10">
        <f t="shared" si="257"/>
        <v>493799</v>
      </c>
      <c r="G1827" s="10">
        <f t="shared" si="258"/>
        <v>65125</v>
      </c>
      <c r="H1827" s="9">
        <f t="shared" si="259"/>
        <v>2840</v>
      </c>
      <c r="I1827" s="9">
        <f t="shared" si="260"/>
        <v>11534</v>
      </c>
      <c r="J1827" s="9">
        <f t="shared" si="261"/>
        <v>14374</v>
      </c>
      <c r="K1827" s="9">
        <f t="shared" si="253"/>
        <v>-99668</v>
      </c>
      <c r="L1827" s="9">
        <f t="shared" si="254"/>
        <v>19561</v>
      </c>
    </row>
    <row r="1828" spans="1:12" x14ac:dyDescent="0.3">
      <c r="A1828" s="29" t="s">
        <v>3660</v>
      </c>
      <c r="B1828" s="5" t="s">
        <v>3661</v>
      </c>
      <c r="C1828" s="9">
        <f>(84.84/11)*12</f>
        <v>92.552727272727282</v>
      </c>
      <c r="D1828" s="8">
        <f t="shared" si="255"/>
        <v>1.5521118902874515E-7</v>
      </c>
      <c r="E1828" s="32">
        <f t="shared" si="256"/>
        <v>628</v>
      </c>
      <c r="F1828" s="10">
        <f t="shared" si="257"/>
        <v>1187</v>
      </c>
      <c r="G1828" s="10">
        <f t="shared" si="258"/>
        <v>157</v>
      </c>
      <c r="H1828" s="9">
        <f t="shared" si="259"/>
        <v>7</v>
      </c>
      <c r="I1828" s="9">
        <f t="shared" si="260"/>
        <v>28</v>
      </c>
      <c r="J1828" s="9">
        <f t="shared" si="261"/>
        <v>35</v>
      </c>
      <c r="K1828" s="9">
        <f t="shared" si="253"/>
        <v>-240</v>
      </c>
      <c r="L1828" s="9">
        <f t="shared" si="254"/>
        <v>47</v>
      </c>
    </row>
    <row r="1829" spans="1:12" x14ac:dyDescent="0.3">
      <c r="A1829" s="29" t="s">
        <v>3662</v>
      </c>
      <c r="B1829" s="5" t="s">
        <v>3663</v>
      </c>
      <c r="C1829" s="9">
        <v>283.95999999999998</v>
      </c>
      <c r="D1829" s="8">
        <f t="shared" si="255"/>
        <v>4.7620173424743355E-7</v>
      </c>
      <c r="E1829" s="32">
        <f t="shared" si="256"/>
        <v>1927</v>
      </c>
      <c r="F1829" s="10">
        <f t="shared" si="257"/>
        <v>3641</v>
      </c>
      <c r="G1829" s="10">
        <f t="shared" si="258"/>
        <v>480</v>
      </c>
      <c r="H1829" s="9">
        <f t="shared" si="259"/>
        <v>21</v>
      </c>
      <c r="I1829" s="9">
        <f t="shared" si="260"/>
        <v>85</v>
      </c>
      <c r="J1829" s="9">
        <f t="shared" si="261"/>
        <v>106</v>
      </c>
      <c r="K1829" s="9">
        <f t="shared" si="253"/>
        <v>-735</v>
      </c>
      <c r="L1829" s="9">
        <f t="shared" si="254"/>
        <v>144</v>
      </c>
    </row>
    <row r="1830" spans="1:12" x14ac:dyDescent="0.3">
      <c r="A1830" s="29" t="s">
        <v>3664</v>
      </c>
      <c r="B1830" s="5" t="s">
        <v>3665</v>
      </c>
      <c r="C1830" s="9">
        <v>1486054.73</v>
      </c>
      <c r="D1830" s="8">
        <f t="shared" si="255"/>
        <v>2.4921180434307705E-3</v>
      </c>
      <c r="E1830" s="32">
        <f t="shared" si="256"/>
        <v>10085814</v>
      </c>
      <c r="F1830" s="10">
        <f t="shared" si="257"/>
        <v>19056863</v>
      </c>
      <c r="G1830" s="10">
        <f t="shared" si="258"/>
        <v>2513320</v>
      </c>
      <c r="H1830" s="9">
        <f t="shared" si="259"/>
        <v>109613</v>
      </c>
      <c r="I1830" s="9">
        <f t="shared" si="260"/>
        <v>445110</v>
      </c>
      <c r="J1830" s="9">
        <f t="shared" si="261"/>
        <v>554723</v>
      </c>
      <c r="K1830" s="9">
        <f t="shared" si="253"/>
        <v>-3846439</v>
      </c>
      <c r="L1830" s="9">
        <f t="shared" si="254"/>
        <v>754898</v>
      </c>
    </row>
    <row r="1831" spans="1:12" x14ac:dyDescent="0.3">
      <c r="A1831" s="29" t="s">
        <v>3666</v>
      </c>
      <c r="B1831" s="5" t="s">
        <v>3667</v>
      </c>
      <c r="C1831" s="9">
        <v>110.06</v>
      </c>
      <c r="D1831" s="8">
        <f t="shared" si="255"/>
        <v>1.8457093559400107E-7</v>
      </c>
      <c r="E1831" s="32">
        <f t="shared" si="256"/>
        <v>747</v>
      </c>
      <c r="F1831" s="10">
        <f t="shared" si="257"/>
        <v>1411</v>
      </c>
      <c r="G1831" s="10">
        <f t="shared" si="258"/>
        <v>186</v>
      </c>
      <c r="H1831" s="9">
        <f t="shared" si="259"/>
        <v>8</v>
      </c>
      <c r="I1831" s="9">
        <f t="shared" si="260"/>
        <v>33</v>
      </c>
      <c r="J1831" s="9">
        <f t="shared" si="261"/>
        <v>41</v>
      </c>
      <c r="K1831" s="9">
        <f t="shared" si="253"/>
        <v>-285</v>
      </c>
      <c r="L1831" s="9">
        <f t="shared" si="254"/>
        <v>56</v>
      </c>
    </row>
    <row r="1832" spans="1:12" x14ac:dyDescent="0.3">
      <c r="A1832" s="29" t="s">
        <v>3668</v>
      </c>
      <c r="B1832" s="5" t="s">
        <v>3669</v>
      </c>
      <c r="C1832" s="9">
        <v>630530.19999999995</v>
      </c>
      <c r="D1832" s="8">
        <f t="shared" si="255"/>
        <v>1.0574009534278811E-3</v>
      </c>
      <c r="E1832" s="32">
        <f t="shared" si="256"/>
        <v>4279392</v>
      </c>
      <c r="F1832" s="10">
        <f t="shared" si="257"/>
        <v>8085791</v>
      </c>
      <c r="G1832" s="10">
        <f t="shared" si="258"/>
        <v>1066397</v>
      </c>
      <c r="H1832" s="9">
        <f t="shared" si="259"/>
        <v>46509</v>
      </c>
      <c r="I1832" s="9">
        <f t="shared" si="260"/>
        <v>188859</v>
      </c>
      <c r="J1832" s="9">
        <f t="shared" si="261"/>
        <v>235368</v>
      </c>
      <c r="K1832" s="9">
        <f t="shared" si="253"/>
        <v>-1632037</v>
      </c>
      <c r="L1832" s="9">
        <f t="shared" si="254"/>
        <v>320302</v>
      </c>
    </row>
    <row r="1833" spans="1:12" x14ac:dyDescent="0.3">
      <c r="A1833" s="29" t="s">
        <v>3670</v>
      </c>
      <c r="B1833" s="5" t="s">
        <v>3671</v>
      </c>
      <c r="C1833" s="9">
        <v>343645.52</v>
      </c>
      <c r="D1833" s="8">
        <f t="shared" si="255"/>
        <v>5.762945224340088E-4</v>
      </c>
      <c r="E1833" s="32">
        <f t="shared" si="256"/>
        <v>2332313</v>
      </c>
      <c r="F1833" s="10">
        <f t="shared" si="257"/>
        <v>4406840</v>
      </c>
      <c r="G1833" s="10">
        <f t="shared" si="258"/>
        <v>581197</v>
      </c>
      <c r="H1833" s="9">
        <f t="shared" si="259"/>
        <v>25348</v>
      </c>
      <c r="I1833" s="9">
        <f t="shared" si="260"/>
        <v>102930</v>
      </c>
      <c r="J1833" s="9">
        <f t="shared" si="261"/>
        <v>128278</v>
      </c>
      <c r="K1833" s="9">
        <f t="shared" si="253"/>
        <v>-889477</v>
      </c>
      <c r="L1833" s="9">
        <f t="shared" si="254"/>
        <v>174568</v>
      </c>
    </row>
    <row r="1834" spans="1:12" x14ac:dyDescent="0.3">
      <c r="A1834" s="29" t="s">
        <v>3672</v>
      </c>
      <c r="B1834" s="5" t="s">
        <v>3673</v>
      </c>
      <c r="C1834" s="9">
        <v>382910.08</v>
      </c>
      <c r="D1834" s="8">
        <f t="shared" si="255"/>
        <v>6.4214130214404681E-4</v>
      </c>
      <c r="E1834" s="32">
        <f t="shared" si="256"/>
        <v>2598801</v>
      </c>
      <c r="F1834" s="10">
        <f t="shared" si="257"/>
        <v>4910361</v>
      </c>
      <c r="G1834" s="10">
        <f t="shared" si="258"/>
        <v>647604</v>
      </c>
      <c r="H1834" s="9">
        <f t="shared" si="259"/>
        <v>28244</v>
      </c>
      <c r="I1834" s="9">
        <f t="shared" si="260"/>
        <v>114691</v>
      </c>
      <c r="J1834" s="9">
        <f t="shared" si="261"/>
        <v>142935</v>
      </c>
      <c r="K1834" s="9">
        <f t="shared" si="253"/>
        <v>-991108</v>
      </c>
      <c r="L1834" s="9">
        <f t="shared" si="254"/>
        <v>194514</v>
      </c>
    </row>
    <row r="1835" spans="1:12" x14ac:dyDescent="0.3">
      <c r="A1835" s="29" t="s">
        <v>3674</v>
      </c>
      <c r="B1835" s="5" t="s">
        <v>3675</v>
      </c>
      <c r="C1835" s="9">
        <v>418983.23</v>
      </c>
      <c r="D1835" s="8">
        <f t="shared" si="255"/>
        <v>7.026360781328051E-4</v>
      </c>
      <c r="E1835" s="32">
        <f t="shared" si="256"/>
        <v>2843628</v>
      </c>
      <c r="F1835" s="10">
        <f t="shared" si="257"/>
        <v>5372955</v>
      </c>
      <c r="G1835" s="10">
        <f t="shared" si="258"/>
        <v>708614</v>
      </c>
      <c r="H1835" s="9">
        <f t="shared" si="259"/>
        <v>30905</v>
      </c>
      <c r="I1835" s="9">
        <f t="shared" si="260"/>
        <v>125496</v>
      </c>
      <c r="J1835" s="9">
        <f t="shared" si="261"/>
        <v>156401</v>
      </c>
      <c r="K1835" s="9">
        <f t="shared" si="253"/>
        <v>-1084478</v>
      </c>
      <c r="L1835" s="9">
        <f t="shared" si="254"/>
        <v>212838</v>
      </c>
    </row>
    <row r="1836" spans="1:12" x14ac:dyDescent="0.3">
      <c r="A1836" s="29" t="s">
        <v>3676</v>
      </c>
      <c r="B1836" s="5" t="s">
        <v>3677</v>
      </c>
      <c r="C1836" s="9">
        <v>748912.47</v>
      </c>
      <c r="D1836" s="8">
        <f t="shared" si="255"/>
        <v>1.2559283596757609E-3</v>
      </c>
      <c r="E1836" s="32">
        <f t="shared" si="256"/>
        <v>5082849</v>
      </c>
      <c r="F1836" s="10">
        <f t="shared" si="257"/>
        <v>9603901</v>
      </c>
      <c r="G1836" s="10">
        <f t="shared" si="258"/>
        <v>1266613</v>
      </c>
      <c r="H1836" s="9">
        <f t="shared" si="259"/>
        <v>55241</v>
      </c>
      <c r="I1836" s="9">
        <f t="shared" si="260"/>
        <v>224318</v>
      </c>
      <c r="J1836" s="9">
        <f t="shared" si="261"/>
        <v>279559</v>
      </c>
      <c r="K1836" s="9">
        <f t="shared" si="253"/>
        <v>-1938452</v>
      </c>
      <c r="L1836" s="9">
        <f t="shared" si="254"/>
        <v>380438</v>
      </c>
    </row>
    <row r="1837" spans="1:12" x14ac:dyDescent="0.3">
      <c r="A1837" s="29" t="s">
        <v>3678</v>
      </c>
      <c r="B1837" s="5" t="s">
        <v>3679</v>
      </c>
      <c r="C1837" s="9">
        <v>35351.71</v>
      </c>
      <c r="D1837" s="8">
        <f t="shared" si="255"/>
        <v>5.9284919040049091E-5</v>
      </c>
      <c r="E1837" s="32">
        <f t="shared" si="256"/>
        <v>239931</v>
      </c>
      <c r="F1837" s="10">
        <f t="shared" si="257"/>
        <v>453343</v>
      </c>
      <c r="G1837" s="10">
        <f t="shared" si="258"/>
        <v>59789</v>
      </c>
      <c r="H1837" s="9">
        <f t="shared" si="259"/>
        <v>2608</v>
      </c>
      <c r="I1837" s="9">
        <f t="shared" si="260"/>
        <v>10589</v>
      </c>
      <c r="J1837" s="9">
        <f t="shared" si="261"/>
        <v>13197</v>
      </c>
      <c r="K1837" s="9">
        <f t="shared" si="253"/>
        <v>-91503</v>
      </c>
      <c r="L1837" s="9">
        <f t="shared" si="254"/>
        <v>17958</v>
      </c>
    </row>
    <row r="1838" spans="1:12" x14ac:dyDescent="0.3">
      <c r="A1838" s="29" t="s">
        <v>3680</v>
      </c>
      <c r="B1838" s="5" t="s">
        <v>3681</v>
      </c>
      <c r="C1838" s="9">
        <v>2375453.2799999998</v>
      </c>
      <c r="D1838" s="8">
        <f t="shared" si="255"/>
        <v>3.9836419621064739E-3</v>
      </c>
      <c r="E1838" s="32">
        <f t="shared" si="256"/>
        <v>16122139</v>
      </c>
      <c r="F1838" s="10">
        <f t="shared" si="257"/>
        <v>30462328</v>
      </c>
      <c r="G1838" s="10">
        <f t="shared" si="258"/>
        <v>4017533</v>
      </c>
      <c r="H1838" s="9">
        <f t="shared" si="259"/>
        <v>175216</v>
      </c>
      <c r="I1838" s="9">
        <f t="shared" si="260"/>
        <v>711506</v>
      </c>
      <c r="J1838" s="9">
        <f t="shared" si="261"/>
        <v>886722</v>
      </c>
      <c r="K1838" s="9">
        <f t="shared" si="253"/>
        <v>-6148520</v>
      </c>
      <c r="L1838" s="9">
        <f t="shared" si="254"/>
        <v>1206701</v>
      </c>
    </row>
    <row r="1839" spans="1:12" x14ac:dyDescent="0.3">
      <c r="A1839" s="29" t="s">
        <v>3682</v>
      </c>
      <c r="B1839" s="5" t="s">
        <v>3683</v>
      </c>
      <c r="C1839" s="9">
        <v>14184097.58</v>
      </c>
      <c r="D1839" s="8">
        <f t="shared" si="255"/>
        <v>2.3786772314166874E-2</v>
      </c>
      <c r="E1839" s="32">
        <f>ROUND(D1839*$E$7,0)</f>
        <v>96267095</v>
      </c>
      <c r="F1839" s="10">
        <f>+ROUND(D1839*$F$7,0)+1</f>
        <v>181893974</v>
      </c>
      <c r="G1839" s="10">
        <f>+ROUND(D1839*$G$7,0)-2</f>
        <v>23989138</v>
      </c>
      <c r="H1839" s="9">
        <f>ROUND(D1839*$H$7,0)-2</f>
        <v>1046235</v>
      </c>
      <c r="I1839" s="9">
        <f>ROUND(D1839*$I$7,0)-4</f>
        <v>4248480</v>
      </c>
      <c r="J1839" s="9">
        <f t="shared" si="261"/>
        <v>5294715</v>
      </c>
      <c r="K1839" s="9">
        <f t="shared" si="253"/>
        <v>-36713499</v>
      </c>
      <c r="L1839" s="9">
        <f>ROUND(D1839*$L$7,0)+2</f>
        <v>7205351</v>
      </c>
    </row>
    <row r="1840" spans="1:12" x14ac:dyDescent="0.3">
      <c r="A1840" s="29" t="s">
        <v>3684</v>
      </c>
      <c r="B1840" s="5" t="s">
        <v>3685</v>
      </c>
      <c r="C1840" s="9">
        <v>747219.79</v>
      </c>
      <c r="D1840" s="8">
        <f t="shared" si="255"/>
        <v>1.253089730462048E-3</v>
      </c>
      <c r="E1840" s="32">
        <f t="shared" si="256"/>
        <v>5071361</v>
      </c>
      <c r="F1840" s="10">
        <f t="shared" si="257"/>
        <v>9582194</v>
      </c>
      <c r="G1840" s="10">
        <f t="shared" si="258"/>
        <v>1263750</v>
      </c>
      <c r="H1840" s="9">
        <f t="shared" si="259"/>
        <v>55116</v>
      </c>
      <c r="I1840" s="9">
        <f t="shared" si="260"/>
        <v>223811</v>
      </c>
      <c r="J1840" s="9">
        <f t="shared" si="261"/>
        <v>278927</v>
      </c>
      <c r="K1840" s="9">
        <f t="shared" si="253"/>
        <v>-1934071</v>
      </c>
      <c r="L1840" s="9">
        <f t="shared" ref="L1840:L1903" si="262">ROUND(D1840*$L$7,0)</f>
        <v>379579</v>
      </c>
    </row>
    <row r="1841" spans="1:12" x14ac:dyDescent="0.3">
      <c r="A1841" s="29" t="s">
        <v>3686</v>
      </c>
      <c r="B1841" s="5" t="s">
        <v>3687</v>
      </c>
      <c r="C1841" s="9">
        <v>1195430.1100000001</v>
      </c>
      <c r="D1841" s="8">
        <f t="shared" si="255"/>
        <v>2.0047397223327242E-3</v>
      </c>
      <c r="E1841" s="32">
        <f t="shared" si="256"/>
        <v>8113353</v>
      </c>
      <c r="F1841" s="10">
        <f t="shared" si="257"/>
        <v>15329952</v>
      </c>
      <c r="G1841" s="10">
        <f t="shared" si="258"/>
        <v>2021795</v>
      </c>
      <c r="H1841" s="9">
        <f t="shared" si="259"/>
        <v>88176</v>
      </c>
      <c r="I1841" s="9">
        <f t="shared" si="260"/>
        <v>358061</v>
      </c>
      <c r="J1841" s="9">
        <f t="shared" si="261"/>
        <v>446237</v>
      </c>
      <c r="K1841" s="9">
        <f t="shared" si="253"/>
        <v>-3094199</v>
      </c>
      <c r="L1841" s="9">
        <f t="shared" si="262"/>
        <v>607264</v>
      </c>
    </row>
    <row r="1842" spans="1:12" x14ac:dyDescent="0.3">
      <c r="A1842" s="29" t="s">
        <v>3688</v>
      </c>
      <c r="B1842" s="5" t="s">
        <v>3689</v>
      </c>
      <c r="C1842" s="9">
        <v>18288.099999999999</v>
      </c>
      <c r="D1842" s="8">
        <f t="shared" si="255"/>
        <v>3.0669196140620117E-5</v>
      </c>
      <c r="E1842" s="32">
        <f t="shared" si="256"/>
        <v>124121</v>
      </c>
      <c r="F1842" s="10">
        <f t="shared" si="257"/>
        <v>234523</v>
      </c>
      <c r="G1842" s="10">
        <f t="shared" si="258"/>
        <v>30930</v>
      </c>
      <c r="H1842" s="9">
        <f t="shared" si="259"/>
        <v>1349</v>
      </c>
      <c r="I1842" s="9">
        <f t="shared" si="260"/>
        <v>5478</v>
      </c>
      <c r="J1842" s="9">
        <f t="shared" si="261"/>
        <v>6827</v>
      </c>
      <c r="K1842" s="9">
        <f t="shared" si="253"/>
        <v>-47336</v>
      </c>
      <c r="L1842" s="9">
        <f t="shared" si="262"/>
        <v>9290</v>
      </c>
    </row>
    <row r="1843" spans="1:12" x14ac:dyDescent="0.3">
      <c r="A1843" s="29" t="s">
        <v>3690</v>
      </c>
      <c r="B1843" s="5" t="s">
        <v>3691</v>
      </c>
      <c r="C1843" s="9">
        <v>791225.52</v>
      </c>
      <c r="D1843" s="8">
        <f t="shared" si="255"/>
        <v>1.3268874658572596E-3</v>
      </c>
      <c r="E1843" s="32">
        <f t="shared" si="256"/>
        <v>5370027</v>
      </c>
      <c r="F1843" s="10">
        <f t="shared" si="257"/>
        <v>10146515</v>
      </c>
      <c r="G1843" s="10">
        <f t="shared" si="258"/>
        <v>1338176</v>
      </c>
      <c r="H1843" s="9">
        <f t="shared" si="259"/>
        <v>58362</v>
      </c>
      <c r="I1843" s="9">
        <f t="shared" si="260"/>
        <v>236991</v>
      </c>
      <c r="J1843" s="9">
        <f t="shared" si="261"/>
        <v>295353</v>
      </c>
      <c r="K1843" s="9">
        <f t="shared" si="253"/>
        <v>-2047974</v>
      </c>
      <c r="L1843" s="9">
        <f t="shared" si="262"/>
        <v>401933</v>
      </c>
    </row>
    <row r="1844" spans="1:12" x14ac:dyDescent="0.3">
      <c r="A1844" s="29" t="s">
        <v>3692</v>
      </c>
      <c r="B1844" s="5" t="s">
        <v>3693</v>
      </c>
      <c r="C1844" s="9">
        <v>67750.94</v>
      </c>
      <c r="D1844" s="8">
        <f t="shared" si="255"/>
        <v>1.1361852065394358E-4</v>
      </c>
      <c r="E1844" s="32">
        <f t="shared" si="256"/>
        <v>459824</v>
      </c>
      <c r="F1844" s="10">
        <f t="shared" si="257"/>
        <v>868824</v>
      </c>
      <c r="G1844" s="10">
        <f t="shared" si="258"/>
        <v>114585</v>
      </c>
      <c r="H1844" s="9">
        <f t="shared" si="259"/>
        <v>4997</v>
      </c>
      <c r="I1844" s="9">
        <f t="shared" si="260"/>
        <v>20293</v>
      </c>
      <c r="J1844" s="9">
        <f t="shared" si="261"/>
        <v>25290</v>
      </c>
      <c r="K1844" s="9">
        <f t="shared" si="253"/>
        <v>-175364</v>
      </c>
      <c r="L1844" s="9">
        <f t="shared" si="262"/>
        <v>34417</v>
      </c>
    </row>
    <row r="1845" spans="1:12" x14ac:dyDescent="0.3">
      <c r="A1845" s="29" t="s">
        <v>3694</v>
      </c>
      <c r="B1845" s="5" t="s">
        <v>3695</v>
      </c>
      <c r="C1845" s="9">
        <v>10874.07</v>
      </c>
      <c r="D1845" s="8">
        <f t="shared" si="255"/>
        <v>1.8235846571094484E-5</v>
      </c>
      <c r="E1845" s="32">
        <f t="shared" si="256"/>
        <v>73802</v>
      </c>
      <c r="F1845" s="10">
        <f t="shared" si="257"/>
        <v>139447</v>
      </c>
      <c r="G1845" s="10">
        <f t="shared" si="258"/>
        <v>18391</v>
      </c>
      <c r="H1845" s="9">
        <f t="shared" si="259"/>
        <v>802</v>
      </c>
      <c r="I1845" s="9">
        <f t="shared" si="260"/>
        <v>3257</v>
      </c>
      <c r="J1845" s="9">
        <f t="shared" si="261"/>
        <v>4059</v>
      </c>
      <c r="K1845" s="9">
        <f t="shared" si="253"/>
        <v>-28146</v>
      </c>
      <c r="L1845" s="9">
        <f t="shared" si="262"/>
        <v>5524</v>
      </c>
    </row>
    <row r="1846" spans="1:12" x14ac:dyDescent="0.3">
      <c r="A1846" s="29" t="s">
        <v>3696</v>
      </c>
      <c r="B1846" s="5" t="s">
        <v>3697</v>
      </c>
      <c r="C1846" s="9">
        <v>1893787.49</v>
      </c>
      <c r="D1846" s="8">
        <f t="shared" si="255"/>
        <v>3.1758870511131645E-3</v>
      </c>
      <c r="E1846" s="32">
        <f t="shared" si="256"/>
        <v>12853086</v>
      </c>
      <c r="F1846" s="10">
        <f t="shared" si="257"/>
        <v>24285544</v>
      </c>
      <c r="G1846" s="10">
        <f t="shared" si="258"/>
        <v>3202906</v>
      </c>
      <c r="H1846" s="9">
        <f t="shared" si="259"/>
        <v>139688</v>
      </c>
      <c r="I1846" s="9">
        <f t="shared" si="260"/>
        <v>567236</v>
      </c>
      <c r="J1846" s="9">
        <f t="shared" si="261"/>
        <v>706924</v>
      </c>
      <c r="K1846" s="9">
        <f t="shared" si="253"/>
        <v>-4901797</v>
      </c>
      <c r="L1846" s="9">
        <f t="shared" si="262"/>
        <v>962021</v>
      </c>
    </row>
    <row r="1847" spans="1:12" x14ac:dyDescent="0.3">
      <c r="A1847" s="29" t="s">
        <v>3698</v>
      </c>
      <c r="B1847" s="5" t="s">
        <v>3699</v>
      </c>
      <c r="C1847" s="9">
        <v>71011.92</v>
      </c>
      <c r="D1847" s="8">
        <f t="shared" si="255"/>
        <v>1.1908719346471339E-4</v>
      </c>
      <c r="E1847" s="32">
        <f t="shared" si="256"/>
        <v>481956</v>
      </c>
      <c r="F1847" s="10">
        <f t="shared" si="257"/>
        <v>910642</v>
      </c>
      <c r="G1847" s="10">
        <f t="shared" si="258"/>
        <v>120100</v>
      </c>
      <c r="H1847" s="9">
        <f t="shared" si="259"/>
        <v>5238</v>
      </c>
      <c r="I1847" s="9">
        <f t="shared" si="260"/>
        <v>21270</v>
      </c>
      <c r="J1847" s="9">
        <f t="shared" si="261"/>
        <v>26508</v>
      </c>
      <c r="K1847" s="9">
        <f t="shared" si="253"/>
        <v>-183804</v>
      </c>
      <c r="L1847" s="9">
        <f t="shared" si="262"/>
        <v>36073</v>
      </c>
    </row>
    <row r="1848" spans="1:12" x14ac:dyDescent="0.3">
      <c r="A1848" s="29" t="s">
        <v>3700</v>
      </c>
      <c r="B1848" s="5" t="s">
        <v>3701</v>
      </c>
      <c r="C1848" s="9">
        <v>1911.34</v>
      </c>
      <c r="D1848" s="8">
        <f t="shared" si="255"/>
        <v>3.2053226607145007E-6</v>
      </c>
      <c r="E1848" s="32">
        <f t="shared" si="256"/>
        <v>12972</v>
      </c>
      <c r="F1848" s="10">
        <f t="shared" si="257"/>
        <v>24511</v>
      </c>
      <c r="G1848" s="10">
        <f t="shared" si="258"/>
        <v>3233</v>
      </c>
      <c r="H1848" s="9">
        <f t="shared" si="259"/>
        <v>141</v>
      </c>
      <c r="I1848" s="9">
        <f t="shared" si="260"/>
        <v>572</v>
      </c>
      <c r="J1848" s="9">
        <f t="shared" si="261"/>
        <v>713</v>
      </c>
      <c r="K1848" s="9">
        <f t="shared" si="253"/>
        <v>-4947</v>
      </c>
      <c r="L1848" s="9">
        <f t="shared" si="262"/>
        <v>971</v>
      </c>
    </row>
    <row r="1849" spans="1:12" x14ac:dyDescent="0.3">
      <c r="A1849" s="29" t="s">
        <v>3702</v>
      </c>
      <c r="B1849" s="5" t="s">
        <v>3703</v>
      </c>
      <c r="C1849" s="9">
        <v>9122.2900000000009</v>
      </c>
      <c r="D1849" s="8">
        <f t="shared" si="255"/>
        <v>1.5298106487913866E-5</v>
      </c>
      <c r="E1849" s="32">
        <f t="shared" si="256"/>
        <v>61913</v>
      </c>
      <c r="F1849" s="10">
        <f t="shared" si="257"/>
        <v>116982</v>
      </c>
      <c r="G1849" s="10">
        <f t="shared" si="258"/>
        <v>15428</v>
      </c>
      <c r="H1849" s="9">
        <f t="shared" si="259"/>
        <v>673</v>
      </c>
      <c r="I1849" s="9">
        <f t="shared" si="260"/>
        <v>2732</v>
      </c>
      <c r="J1849" s="9">
        <f t="shared" si="261"/>
        <v>3405</v>
      </c>
      <c r="K1849" s="9">
        <f t="shared" si="253"/>
        <v>-23612</v>
      </c>
      <c r="L1849" s="9">
        <f t="shared" si="262"/>
        <v>4634</v>
      </c>
    </row>
    <row r="1850" spans="1:12" x14ac:dyDescent="0.3">
      <c r="A1850" s="29" t="s">
        <v>3704</v>
      </c>
      <c r="B1850" s="5" t="s">
        <v>3705</v>
      </c>
      <c r="C1850" s="9">
        <v>10471.74</v>
      </c>
      <c r="D1850" s="8">
        <f t="shared" si="255"/>
        <v>1.7561138007424357E-5</v>
      </c>
      <c r="E1850" s="32">
        <f t="shared" si="256"/>
        <v>71071</v>
      </c>
      <c r="F1850" s="10">
        <f t="shared" si="257"/>
        <v>134287</v>
      </c>
      <c r="G1850" s="10">
        <f t="shared" si="258"/>
        <v>17711</v>
      </c>
      <c r="H1850" s="9">
        <f t="shared" si="259"/>
        <v>772</v>
      </c>
      <c r="I1850" s="9">
        <f t="shared" si="260"/>
        <v>3137</v>
      </c>
      <c r="J1850" s="9">
        <f t="shared" si="261"/>
        <v>3909</v>
      </c>
      <c r="K1850" s="9">
        <f t="shared" si="253"/>
        <v>-27105</v>
      </c>
      <c r="L1850" s="9">
        <f t="shared" si="262"/>
        <v>5320</v>
      </c>
    </row>
    <row r="1851" spans="1:12" x14ac:dyDescent="0.3">
      <c r="A1851" s="29" t="s">
        <v>3706</v>
      </c>
      <c r="B1851" s="5" t="s">
        <v>3707</v>
      </c>
      <c r="C1851" s="9">
        <v>25558.74</v>
      </c>
      <c r="D1851" s="8">
        <f t="shared" si="255"/>
        <v>4.2862080268978907E-5</v>
      </c>
      <c r="E1851" s="32">
        <f t="shared" si="256"/>
        <v>173466</v>
      </c>
      <c r="F1851" s="10">
        <f t="shared" si="257"/>
        <v>327760</v>
      </c>
      <c r="G1851" s="10">
        <f t="shared" si="258"/>
        <v>43227</v>
      </c>
      <c r="H1851" s="9">
        <f t="shared" si="259"/>
        <v>1885</v>
      </c>
      <c r="I1851" s="9">
        <f t="shared" si="260"/>
        <v>7655</v>
      </c>
      <c r="J1851" s="9">
        <f t="shared" si="261"/>
        <v>9540</v>
      </c>
      <c r="K1851" s="9">
        <f t="shared" si="253"/>
        <v>-66155</v>
      </c>
      <c r="L1851" s="9">
        <f t="shared" si="262"/>
        <v>12984</v>
      </c>
    </row>
    <row r="1852" spans="1:12" x14ac:dyDescent="0.3">
      <c r="A1852" s="29" t="s">
        <v>3708</v>
      </c>
      <c r="B1852" s="5" t="s">
        <v>3709</v>
      </c>
      <c r="C1852" s="9">
        <v>9371.0300000000007</v>
      </c>
      <c r="D1852" s="8">
        <f t="shared" si="255"/>
        <v>1.5715244181168925E-5</v>
      </c>
      <c r="E1852" s="32">
        <f t="shared" si="256"/>
        <v>63601</v>
      </c>
      <c r="F1852" s="10">
        <f t="shared" si="257"/>
        <v>120172</v>
      </c>
      <c r="G1852" s="10">
        <f t="shared" si="258"/>
        <v>15849</v>
      </c>
      <c r="H1852" s="9">
        <f t="shared" si="259"/>
        <v>691</v>
      </c>
      <c r="I1852" s="9">
        <f t="shared" si="260"/>
        <v>2807</v>
      </c>
      <c r="J1852" s="9">
        <f t="shared" si="261"/>
        <v>3498</v>
      </c>
      <c r="K1852" s="9">
        <f t="shared" si="253"/>
        <v>-24256</v>
      </c>
      <c r="L1852" s="9">
        <f t="shared" si="262"/>
        <v>4760</v>
      </c>
    </row>
    <row r="1853" spans="1:12" x14ac:dyDescent="0.3">
      <c r="A1853" s="29" t="s">
        <v>3710</v>
      </c>
      <c r="B1853" s="5" t="s">
        <v>3711</v>
      </c>
      <c r="C1853" s="9">
        <v>15885.96</v>
      </c>
      <c r="D1853" s="8">
        <f t="shared" si="255"/>
        <v>2.6640800472550216E-5</v>
      </c>
      <c r="E1853" s="32">
        <f t="shared" si="256"/>
        <v>107818</v>
      </c>
      <c r="F1853" s="10">
        <f t="shared" si="257"/>
        <v>203718</v>
      </c>
      <c r="G1853" s="10">
        <f t="shared" si="258"/>
        <v>26867</v>
      </c>
      <c r="H1853" s="9">
        <f t="shared" si="259"/>
        <v>1172</v>
      </c>
      <c r="I1853" s="9">
        <f t="shared" si="260"/>
        <v>4758</v>
      </c>
      <c r="J1853" s="9">
        <f t="shared" si="261"/>
        <v>5930</v>
      </c>
      <c r="K1853" s="9">
        <f t="shared" si="253"/>
        <v>-41119</v>
      </c>
      <c r="L1853" s="9">
        <f t="shared" si="262"/>
        <v>8070</v>
      </c>
    </row>
    <row r="1854" spans="1:12" x14ac:dyDescent="0.3">
      <c r="A1854" s="29" t="s">
        <v>3712</v>
      </c>
      <c r="B1854" s="5" t="s">
        <v>3713</v>
      </c>
      <c r="C1854" s="9">
        <v>133121.19</v>
      </c>
      <c r="D1854" s="8">
        <f t="shared" si="255"/>
        <v>2.2324461735132451E-4</v>
      </c>
      <c r="E1854" s="32">
        <f t="shared" si="256"/>
        <v>903490</v>
      </c>
      <c r="F1854" s="10">
        <f t="shared" si="257"/>
        <v>1707119</v>
      </c>
      <c r="G1854" s="10">
        <f t="shared" si="258"/>
        <v>225144</v>
      </c>
      <c r="H1854" s="9">
        <f t="shared" si="259"/>
        <v>9819</v>
      </c>
      <c r="I1854" s="9">
        <f t="shared" si="260"/>
        <v>39873</v>
      </c>
      <c r="J1854" s="9">
        <f t="shared" si="261"/>
        <v>49692</v>
      </c>
      <c r="K1854" s="9">
        <f t="shared" si="253"/>
        <v>-344565</v>
      </c>
      <c r="L1854" s="9">
        <f t="shared" si="262"/>
        <v>67624</v>
      </c>
    </row>
    <row r="1855" spans="1:12" x14ac:dyDescent="0.3">
      <c r="A1855" s="29" t="s">
        <v>3714</v>
      </c>
      <c r="B1855" s="5" t="s">
        <v>3715</v>
      </c>
      <c r="C1855" s="9">
        <v>16776.18</v>
      </c>
      <c r="D1855" s="8">
        <f t="shared" si="255"/>
        <v>2.8133701965231405E-5</v>
      </c>
      <c r="E1855" s="32">
        <f t="shared" si="256"/>
        <v>113859</v>
      </c>
      <c r="F1855" s="10">
        <f t="shared" si="257"/>
        <v>215134</v>
      </c>
      <c r="G1855" s="10">
        <f t="shared" si="258"/>
        <v>28373</v>
      </c>
      <c r="H1855" s="9">
        <f t="shared" si="259"/>
        <v>1237</v>
      </c>
      <c r="I1855" s="9">
        <f t="shared" si="260"/>
        <v>5025</v>
      </c>
      <c r="J1855" s="9">
        <f t="shared" si="261"/>
        <v>6262</v>
      </c>
      <c r="K1855" s="9">
        <f t="shared" si="253"/>
        <v>-43423</v>
      </c>
      <c r="L1855" s="9">
        <f t="shared" si="262"/>
        <v>8522</v>
      </c>
    </row>
    <row r="1856" spans="1:12" x14ac:dyDescent="0.3">
      <c r="A1856" s="29" t="s">
        <v>3716</v>
      </c>
      <c r="B1856" s="5" t="s">
        <v>3717</v>
      </c>
      <c r="C1856" s="9">
        <v>7968.88</v>
      </c>
      <c r="D1856" s="8">
        <f t="shared" si="255"/>
        <v>1.3363834610542641E-5</v>
      </c>
      <c r="E1856" s="32">
        <f t="shared" si="256"/>
        <v>54085</v>
      </c>
      <c r="F1856" s="10">
        <f t="shared" si="257"/>
        <v>102191</v>
      </c>
      <c r="G1856" s="10">
        <f t="shared" si="258"/>
        <v>13478</v>
      </c>
      <c r="H1856" s="9">
        <f t="shared" si="259"/>
        <v>588</v>
      </c>
      <c r="I1856" s="9">
        <f t="shared" si="260"/>
        <v>2387</v>
      </c>
      <c r="J1856" s="9">
        <f t="shared" si="261"/>
        <v>2975</v>
      </c>
      <c r="K1856" s="9">
        <f t="shared" si="253"/>
        <v>-20626</v>
      </c>
      <c r="L1856" s="9">
        <f t="shared" si="262"/>
        <v>4048</v>
      </c>
    </row>
    <row r="1857" spans="1:12" x14ac:dyDescent="0.3">
      <c r="A1857" s="29" t="s">
        <v>3718</v>
      </c>
      <c r="B1857" s="5" t="s">
        <v>3719</v>
      </c>
      <c r="C1857" s="9">
        <v>1540.89</v>
      </c>
      <c r="D1857" s="8">
        <f t="shared" si="255"/>
        <v>2.5840769484593885E-6</v>
      </c>
      <c r="E1857" s="32">
        <f t="shared" si="256"/>
        <v>10458</v>
      </c>
      <c r="F1857" s="10">
        <f t="shared" si="257"/>
        <v>19760</v>
      </c>
      <c r="G1857" s="10">
        <f t="shared" si="258"/>
        <v>2606</v>
      </c>
      <c r="H1857" s="9">
        <f t="shared" si="259"/>
        <v>114</v>
      </c>
      <c r="I1857" s="9">
        <f t="shared" si="260"/>
        <v>462</v>
      </c>
      <c r="J1857" s="9">
        <f t="shared" si="261"/>
        <v>576</v>
      </c>
      <c r="K1857" s="9">
        <f t="shared" si="253"/>
        <v>-3988</v>
      </c>
      <c r="L1857" s="9">
        <f t="shared" si="262"/>
        <v>783</v>
      </c>
    </row>
    <row r="1858" spans="1:12" x14ac:dyDescent="0.3">
      <c r="A1858" s="29" t="s">
        <v>3720</v>
      </c>
      <c r="B1858" s="5" t="s">
        <v>3721</v>
      </c>
      <c r="C1858" s="9">
        <v>5170321.96</v>
      </c>
      <c r="D1858" s="8">
        <f t="shared" si="255"/>
        <v>8.6706447526749882E-3</v>
      </c>
      <c r="E1858" s="32">
        <f t="shared" si="256"/>
        <v>35090838</v>
      </c>
      <c r="F1858" s="10">
        <f t="shared" si="257"/>
        <v>66303154</v>
      </c>
      <c r="G1858" s="10">
        <f t="shared" si="258"/>
        <v>8744411</v>
      </c>
      <c r="H1858" s="9">
        <f t="shared" si="259"/>
        <v>381369</v>
      </c>
      <c r="I1858" s="9">
        <f t="shared" si="260"/>
        <v>1548638</v>
      </c>
      <c r="J1858" s="9">
        <f t="shared" si="261"/>
        <v>1930007</v>
      </c>
      <c r="K1858" s="9">
        <f t="shared" si="253"/>
        <v>-13382636</v>
      </c>
      <c r="L1858" s="9">
        <f t="shared" si="262"/>
        <v>2626461</v>
      </c>
    </row>
    <row r="1859" spans="1:12" x14ac:dyDescent="0.3">
      <c r="A1859" s="29" t="s">
        <v>3722</v>
      </c>
      <c r="B1859" s="5" t="s">
        <v>3723</v>
      </c>
      <c r="C1859" s="9">
        <v>2586255.46</v>
      </c>
      <c r="D1859" s="8">
        <f t="shared" si="255"/>
        <v>4.3371578224358854E-3</v>
      </c>
      <c r="E1859" s="32">
        <f t="shared" si="256"/>
        <v>17552847</v>
      </c>
      <c r="F1859" s="10">
        <f t="shared" si="257"/>
        <v>33165612</v>
      </c>
      <c r="G1859" s="10">
        <f t="shared" si="258"/>
        <v>4374057</v>
      </c>
      <c r="H1859" s="9">
        <f t="shared" si="259"/>
        <v>190765</v>
      </c>
      <c r="I1859" s="9">
        <f t="shared" si="260"/>
        <v>774647</v>
      </c>
      <c r="J1859" s="9">
        <f t="shared" si="261"/>
        <v>965412</v>
      </c>
      <c r="K1859" s="9">
        <f t="shared" si="253"/>
        <v>-6694151</v>
      </c>
      <c r="L1859" s="9">
        <f t="shared" si="262"/>
        <v>1313786</v>
      </c>
    </row>
    <row r="1860" spans="1:12" x14ac:dyDescent="0.3">
      <c r="A1860" s="29" t="s">
        <v>3724</v>
      </c>
      <c r="B1860" s="5" t="s">
        <v>3725</v>
      </c>
      <c r="C1860" s="9">
        <v>760314.55</v>
      </c>
      <c r="D1860" s="8">
        <f t="shared" si="255"/>
        <v>1.2750496805309095E-3</v>
      </c>
      <c r="E1860" s="32">
        <f t="shared" si="256"/>
        <v>5160235</v>
      </c>
      <c r="F1860" s="10">
        <f t="shared" si="257"/>
        <v>9750119</v>
      </c>
      <c r="G1860" s="10">
        <f t="shared" si="258"/>
        <v>1285897</v>
      </c>
      <c r="H1860" s="9">
        <f t="shared" si="259"/>
        <v>56082</v>
      </c>
      <c r="I1860" s="9">
        <f t="shared" si="260"/>
        <v>227733</v>
      </c>
      <c r="J1860" s="9">
        <f t="shared" si="261"/>
        <v>283815</v>
      </c>
      <c r="K1860" s="9">
        <f t="shared" si="253"/>
        <v>-1967965</v>
      </c>
      <c r="L1860" s="9">
        <f t="shared" si="262"/>
        <v>386231</v>
      </c>
    </row>
    <row r="1861" spans="1:12" x14ac:dyDescent="0.3">
      <c r="A1861" s="29" t="s">
        <v>3726</v>
      </c>
      <c r="B1861" s="5" t="s">
        <v>3727</v>
      </c>
      <c r="C1861" s="9">
        <v>543863.32999999996</v>
      </c>
      <c r="D1861" s="8">
        <f t="shared" si="255"/>
        <v>9.1206036392303225E-4</v>
      </c>
      <c r="E1861" s="32">
        <f t="shared" si="256"/>
        <v>3691186</v>
      </c>
      <c r="F1861" s="10">
        <f t="shared" si="257"/>
        <v>6974392</v>
      </c>
      <c r="G1861" s="10">
        <f t="shared" si="258"/>
        <v>919820</v>
      </c>
      <c r="H1861" s="9">
        <f t="shared" si="259"/>
        <v>40116</v>
      </c>
      <c r="I1861" s="9">
        <f t="shared" si="260"/>
        <v>162900</v>
      </c>
      <c r="J1861" s="9">
        <f t="shared" si="261"/>
        <v>203016</v>
      </c>
      <c r="K1861" s="9">
        <f t="shared" si="253"/>
        <v>-1407712</v>
      </c>
      <c r="L1861" s="9">
        <f t="shared" si="262"/>
        <v>276276</v>
      </c>
    </row>
    <row r="1862" spans="1:12" x14ac:dyDescent="0.3">
      <c r="A1862" s="29" t="s">
        <v>3728</v>
      </c>
      <c r="B1862" s="5" t="s">
        <v>3729</v>
      </c>
      <c r="C1862" s="9">
        <v>784525.63</v>
      </c>
      <c r="D1862" s="8">
        <f t="shared" si="255"/>
        <v>1.3156517311155107E-3</v>
      </c>
      <c r="E1862" s="32">
        <f t="shared" si="256"/>
        <v>5324555</v>
      </c>
      <c r="F1862" s="10">
        <f t="shared" si="257"/>
        <v>10060597</v>
      </c>
      <c r="G1862" s="10">
        <f t="shared" si="258"/>
        <v>1326845</v>
      </c>
      <c r="H1862" s="9">
        <f t="shared" si="259"/>
        <v>57868</v>
      </c>
      <c r="I1862" s="9">
        <f t="shared" si="260"/>
        <v>234985</v>
      </c>
      <c r="J1862" s="9">
        <f t="shared" si="261"/>
        <v>292853</v>
      </c>
      <c r="K1862" s="9">
        <f t="shared" ref="K1862:K1925" si="263">ROUND(D1862*$K$7,0)</f>
        <v>-2030632</v>
      </c>
      <c r="L1862" s="9">
        <f t="shared" si="262"/>
        <v>398529</v>
      </c>
    </row>
    <row r="1863" spans="1:12" x14ac:dyDescent="0.3">
      <c r="A1863" s="29" t="s">
        <v>3730</v>
      </c>
      <c r="B1863" s="5" t="s">
        <v>3731</v>
      </c>
      <c r="C1863" s="9">
        <v>282359.09000000003</v>
      </c>
      <c r="D1863" s="8">
        <f t="shared" si="255"/>
        <v>4.7351700358686855E-4</v>
      </c>
      <c r="E1863" s="32">
        <f t="shared" si="256"/>
        <v>1916364</v>
      </c>
      <c r="F1863" s="10">
        <f t="shared" si="257"/>
        <v>3620915</v>
      </c>
      <c r="G1863" s="10">
        <f t="shared" si="258"/>
        <v>477545</v>
      </c>
      <c r="H1863" s="9">
        <f t="shared" si="259"/>
        <v>20827</v>
      </c>
      <c r="I1863" s="9">
        <f t="shared" si="260"/>
        <v>84573</v>
      </c>
      <c r="J1863" s="9">
        <f t="shared" si="261"/>
        <v>105400</v>
      </c>
      <c r="K1863" s="9">
        <f t="shared" si="263"/>
        <v>-730846</v>
      </c>
      <c r="L1863" s="9">
        <f t="shared" si="262"/>
        <v>143435</v>
      </c>
    </row>
    <row r="1864" spans="1:12" x14ac:dyDescent="0.3">
      <c r="A1864" s="29" t="s">
        <v>3732</v>
      </c>
      <c r="B1864" s="5" t="s">
        <v>3733</v>
      </c>
      <c r="C1864" s="9">
        <v>882911.28</v>
      </c>
      <c r="D1864" s="8">
        <f t="shared" ref="D1864:D1927" si="264">+C1864/$C$2134</f>
        <v>1.4806447482836366E-3</v>
      </c>
      <c r="E1864" s="32">
        <f t="shared" si="256"/>
        <v>5992296</v>
      </c>
      <c r="F1864" s="10">
        <f t="shared" si="257"/>
        <v>11322274</v>
      </c>
      <c r="G1864" s="10">
        <f t="shared" si="258"/>
        <v>1493241</v>
      </c>
      <c r="H1864" s="9">
        <f t="shared" si="259"/>
        <v>65125</v>
      </c>
      <c r="I1864" s="9">
        <f t="shared" si="260"/>
        <v>264454</v>
      </c>
      <c r="J1864" s="9">
        <f t="shared" si="261"/>
        <v>329579</v>
      </c>
      <c r="K1864" s="9">
        <f t="shared" si="263"/>
        <v>-2285289</v>
      </c>
      <c r="L1864" s="9">
        <f t="shared" si="262"/>
        <v>448508</v>
      </c>
    </row>
    <row r="1865" spans="1:12" x14ac:dyDescent="0.3">
      <c r="A1865" s="29" t="s">
        <v>3734</v>
      </c>
      <c r="B1865" s="5" t="s">
        <v>3735</v>
      </c>
      <c r="C1865" s="9">
        <v>283171.71999999997</v>
      </c>
      <c r="D1865" s="8">
        <f t="shared" si="264"/>
        <v>4.7487978642706246E-4</v>
      </c>
      <c r="E1865" s="32">
        <f t="shared" ref="E1865:E1928" si="265">ROUND(D1865*$E$7,0)</f>
        <v>1921879</v>
      </c>
      <c r="F1865" s="10">
        <f t="shared" ref="F1865:F1928" si="266">+ROUND(D1865*$F$7,0)</f>
        <v>3631336</v>
      </c>
      <c r="G1865" s="10">
        <f t="shared" ref="G1865:G1928" si="267">+ROUND(D1865*$G$7,0)</f>
        <v>478920</v>
      </c>
      <c r="H1865" s="9">
        <f t="shared" ref="H1865:H1928" si="268">ROUND(D1865*$H$7,0)</f>
        <v>20887</v>
      </c>
      <c r="I1865" s="9">
        <f t="shared" ref="I1865:I1928" si="269">ROUND(D1865*$I$7,0)</f>
        <v>84817</v>
      </c>
      <c r="J1865" s="9">
        <f t="shared" ref="J1865:J1928" si="270">ROUND(SUM(H1865:I1865),0)</f>
        <v>105704</v>
      </c>
      <c r="K1865" s="9">
        <f t="shared" si="263"/>
        <v>-732949</v>
      </c>
      <c r="L1865" s="9">
        <f t="shared" si="262"/>
        <v>143848</v>
      </c>
    </row>
    <row r="1866" spans="1:12" x14ac:dyDescent="0.3">
      <c r="A1866" s="29" t="s">
        <v>3736</v>
      </c>
      <c r="B1866" s="5" t="s">
        <v>3737</v>
      </c>
      <c r="C1866" s="9">
        <v>43288.29</v>
      </c>
      <c r="D1866" s="8">
        <f t="shared" si="264"/>
        <v>7.2594586457972384E-5</v>
      </c>
      <c r="E1866" s="32">
        <f t="shared" si="265"/>
        <v>293796</v>
      </c>
      <c r="F1866" s="10">
        <f t="shared" si="266"/>
        <v>555120</v>
      </c>
      <c r="G1866" s="10">
        <f t="shared" si="267"/>
        <v>73212</v>
      </c>
      <c r="H1866" s="9">
        <f t="shared" si="268"/>
        <v>3193</v>
      </c>
      <c r="I1866" s="9">
        <f t="shared" si="269"/>
        <v>12966</v>
      </c>
      <c r="J1866" s="9">
        <f t="shared" si="270"/>
        <v>16159</v>
      </c>
      <c r="K1866" s="9">
        <f t="shared" si="263"/>
        <v>-112046</v>
      </c>
      <c r="L1866" s="9">
        <f t="shared" si="262"/>
        <v>21990</v>
      </c>
    </row>
    <row r="1867" spans="1:12" x14ac:dyDescent="0.3">
      <c r="A1867" s="29" t="s">
        <v>3738</v>
      </c>
      <c r="B1867" s="5" t="s">
        <v>3739</v>
      </c>
      <c r="C1867" s="9">
        <v>262679.71000000002</v>
      </c>
      <c r="D1867" s="8">
        <f t="shared" si="264"/>
        <v>4.4051462689679156E-4</v>
      </c>
      <c r="E1867" s="32">
        <f t="shared" si="265"/>
        <v>1782800</v>
      </c>
      <c r="F1867" s="10">
        <f t="shared" si="266"/>
        <v>3368551</v>
      </c>
      <c r="G1867" s="10">
        <f t="shared" si="267"/>
        <v>444262</v>
      </c>
      <c r="H1867" s="9">
        <f t="shared" si="268"/>
        <v>19376</v>
      </c>
      <c r="I1867" s="9">
        <f t="shared" si="269"/>
        <v>78679</v>
      </c>
      <c r="J1867" s="9">
        <f t="shared" si="270"/>
        <v>98055</v>
      </c>
      <c r="K1867" s="9">
        <f t="shared" si="263"/>
        <v>-679909</v>
      </c>
      <c r="L1867" s="9">
        <f t="shared" si="262"/>
        <v>133438</v>
      </c>
    </row>
    <row r="1868" spans="1:12" x14ac:dyDescent="0.3">
      <c r="A1868" s="29" t="s">
        <v>3740</v>
      </c>
      <c r="B1868" s="5" t="s">
        <v>3741</v>
      </c>
      <c r="C1868" s="9">
        <v>409038.74</v>
      </c>
      <c r="D1868" s="8">
        <f t="shared" si="264"/>
        <v>6.8595913988725552E-4</v>
      </c>
      <c r="E1868" s="32">
        <f t="shared" si="265"/>
        <v>2776135</v>
      </c>
      <c r="F1868" s="10">
        <f t="shared" si="266"/>
        <v>5245429</v>
      </c>
      <c r="G1868" s="10">
        <f t="shared" si="267"/>
        <v>691795</v>
      </c>
      <c r="H1868" s="9">
        <f t="shared" si="268"/>
        <v>30171</v>
      </c>
      <c r="I1868" s="9">
        <f t="shared" si="269"/>
        <v>122517</v>
      </c>
      <c r="J1868" s="9">
        <f t="shared" si="270"/>
        <v>152688</v>
      </c>
      <c r="K1868" s="9">
        <f t="shared" si="263"/>
        <v>-1058738</v>
      </c>
      <c r="L1868" s="9">
        <f t="shared" si="262"/>
        <v>207787</v>
      </c>
    </row>
    <row r="1869" spans="1:12" x14ac:dyDescent="0.3">
      <c r="A1869" s="29" t="s">
        <v>3742</v>
      </c>
      <c r="B1869" s="5" t="s">
        <v>3743</v>
      </c>
      <c r="C1869" s="9">
        <v>7116.28</v>
      </c>
      <c r="D1869" s="8">
        <f t="shared" si="264"/>
        <v>1.193402196573576E-5</v>
      </c>
      <c r="E1869" s="32">
        <f t="shared" si="265"/>
        <v>48298</v>
      </c>
      <c r="F1869" s="10">
        <f t="shared" si="266"/>
        <v>91258</v>
      </c>
      <c r="G1869" s="10">
        <f t="shared" si="267"/>
        <v>12036</v>
      </c>
      <c r="H1869" s="9">
        <f t="shared" si="268"/>
        <v>525</v>
      </c>
      <c r="I1869" s="9">
        <f t="shared" si="269"/>
        <v>2132</v>
      </c>
      <c r="J1869" s="9">
        <f t="shared" si="270"/>
        <v>2657</v>
      </c>
      <c r="K1869" s="9">
        <f t="shared" si="263"/>
        <v>-18419</v>
      </c>
      <c r="L1869" s="9">
        <f t="shared" si="262"/>
        <v>3615</v>
      </c>
    </row>
    <row r="1870" spans="1:12" x14ac:dyDescent="0.3">
      <c r="A1870" s="29" t="s">
        <v>3744</v>
      </c>
      <c r="B1870" s="5" t="s">
        <v>3745</v>
      </c>
      <c r="C1870" s="9">
        <v>3644.56</v>
      </c>
      <c r="D1870" s="8">
        <f t="shared" si="264"/>
        <v>6.1119375706748358E-6</v>
      </c>
      <c r="E1870" s="32">
        <f t="shared" si="265"/>
        <v>24736</v>
      </c>
      <c r="F1870" s="10">
        <f t="shared" si="266"/>
        <v>46737</v>
      </c>
      <c r="G1870" s="10">
        <f t="shared" si="267"/>
        <v>6164</v>
      </c>
      <c r="H1870" s="9">
        <f t="shared" si="268"/>
        <v>269</v>
      </c>
      <c r="I1870" s="9">
        <f t="shared" si="269"/>
        <v>1092</v>
      </c>
      <c r="J1870" s="9">
        <f t="shared" si="270"/>
        <v>1361</v>
      </c>
      <c r="K1870" s="9">
        <f t="shared" si="263"/>
        <v>-9433</v>
      </c>
      <c r="L1870" s="9">
        <f t="shared" si="262"/>
        <v>1851</v>
      </c>
    </row>
    <row r="1871" spans="1:12" x14ac:dyDescent="0.3">
      <c r="A1871" s="29" t="s">
        <v>3746</v>
      </c>
      <c r="B1871" s="5" t="s">
        <v>3747</v>
      </c>
      <c r="C1871" s="9">
        <v>37973.18</v>
      </c>
      <c r="D1871" s="8">
        <f t="shared" si="264"/>
        <v>6.3681131747041691E-5</v>
      </c>
      <c r="E1871" s="32">
        <f t="shared" si="265"/>
        <v>257723</v>
      </c>
      <c r="F1871" s="10">
        <f t="shared" si="266"/>
        <v>486960</v>
      </c>
      <c r="G1871" s="10">
        <f t="shared" si="267"/>
        <v>64223</v>
      </c>
      <c r="H1871" s="9">
        <f t="shared" si="268"/>
        <v>2801</v>
      </c>
      <c r="I1871" s="9">
        <f t="shared" si="269"/>
        <v>11374</v>
      </c>
      <c r="J1871" s="9">
        <f t="shared" si="270"/>
        <v>14175</v>
      </c>
      <c r="K1871" s="9">
        <f t="shared" si="263"/>
        <v>-98288</v>
      </c>
      <c r="L1871" s="9">
        <f t="shared" si="262"/>
        <v>19290</v>
      </c>
    </row>
    <row r="1872" spans="1:12" x14ac:dyDescent="0.3">
      <c r="A1872" s="29" t="s">
        <v>3748</v>
      </c>
      <c r="B1872" s="5" t="s">
        <v>3749</v>
      </c>
      <c r="C1872" s="9">
        <v>11491.79</v>
      </c>
      <c r="D1872" s="8">
        <f t="shared" si="264"/>
        <v>1.9271764782389475E-5</v>
      </c>
      <c r="E1872" s="32">
        <f t="shared" si="265"/>
        <v>77994</v>
      </c>
      <c r="F1872" s="10">
        <f t="shared" si="266"/>
        <v>147368</v>
      </c>
      <c r="G1872" s="10">
        <f t="shared" si="267"/>
        <v>19436</v>
      </c>
      <c r="H1872" s="9">
        <f t="shared" si="268"/>
        <v>848</v>
      </c>
      <c r="I1872" s="9">
        <f t="shared" si="269"/>
        <v>3442</v>
      </c>
      <c r="J1872" s="9">
        <f t="shared" si="270"/>
        <v>4290</v>
      </c>
      <c r="K1872" s="9">
        <f t="shared" si="263"/>
        <v>-29745</v>
      </c>
      <c r="L1872" s="9">
        <f t="shared" si="262"/>
        <v>5838</v>
      </c>
    </row>
    <row r="1873" spans="1:12" x14ac:dyDescent="0.3">
      <c r="A1873" s="29" t="s">
        <v>3750</v>
      </c>
      <c r="B1873" s="5" t="s">
        <v>3751</v>
      </c>
      <c r="C1873" s="9">
        <v>13101.11</v>
      </c>
      <c r="D1873" s="8">
        <f t="shared" si="264"/>
        <v>2.197059903706999E-5</v>
      </c>
      <c r="E1873" s="32">
        <f t="shared" si="265"/>
        <v>88917</v>
      </c>
      <c r="F1873" s="10">
        <f t="shared" si="266"/>
        <v>168006</v>
      </c>
      <c r="G1873" s="10">
        <f t="shared" si="267"/>
        <v>22158</v>
      </c>
      <c r="H1873" s="9">
        <f t="shared" si="268"/>
        <v>966</v>
      </c>
      <c r="I1873" s="9">
        <f t="shared" si="269"/>
        <v>3924</v>
      </c>
      <c r="J1873" s="9">
        <f t="shared" si="270"/>
        <v>4890</v>
      </c>
      <c r="K1873" s="9">
        <f t="shared" si="263"/>
        <v>-33910</v>
      </c>
      <c r="L1873" s="9">
        <f t="shared" si="262"/>
        <v>6655</v>
      </c>
    </row>
    <row r="1874" spans="1:12" x14ac:dyDescent="0.3">
      <c r="A1874" s="29" t="s">
        <v>3752</v>
      </c>
      <c r="B1874" s="5" t="s">
        <v>3753</v>
      </c>
      <c r="C1874" s="9">
        <v>1991.24</v>
      </c>
      <c r="D1874" s="8">
        <f t="shared" si="264"/>
        <v>3.3393151898255377E-6</v>
      </c>
      <c r="E1874" s="32">
        <f t="shared" si="265"/>
        <v>13514</v>
      </c>
      <c r="F1874" s="10">
        <f t="shared" si="266"/>
        <v>25535</v>
      </c>
      <c r="G1874" s="10">
        <f t="shared" si="267"/>
        <v>3368</v>
      </c>
      <c r="H1874" s="9">
        <f t="shared" si="268"/>
        <v>147</v>
      </c>
      <c r="I1874" s="9">
        <f t="shared" si="269"/>
        <v>596</v>
      </c>
      <c r="J1874" s="9">
        <f t="shared" si="270"/>
        <v>743</v>
      </c>
      <c r="K1874" s="9">
        <f t="shared" si="263"/>
        <v>-5154</v>
      </c>
      <c r="L1874" s="9">
        <f t="shared" si="262"/>
        <v>1012</v>
      </c>
    </row>
    <row r="1875" spans="1:12" x14ac:dyDescent="0.3">
      <c r="A1875" s="29" t="s">
        <v>3754</v>
      </c>
      <c r="B1875" s="5" t="s">
        <v>3755</v>
      </c>
      <c r="C1875" s="9">
        <v>1315.61</v>
      </c>
      <c r="D1875" s="8">
        <f t="shared" si="264"/>
        <v>2.2062817424752291E-6</v>
      </c>
      <c r="E1875" s="32">
        <f t="shared" si="265"/>
        <v>8929</v>
      </c>
      <c r="F1875" s="10">
        <f t="shared" si="266"/>
        <v>16871</v>
      </c>
      <c r="G1875" s="10">
        <f t="shared" si="267"/>
        <v>2225</v>
      </c>
      <c r="H1875" s="9">
        <f t="shared" si="268"/>
        <v>97</v>
      </c>
      <c r="I1875" s="9">
        <f t="shared" si="269"/>
        <v>394</v>
      </c>
      <c r="J1875" s="9">
        <f t="shared" si="270"/>
        <v>491</v>
      </c>
      <c r="K1875" s="9">
        <f t="shared" si="263"/>
        <v>-3405</v>
      </c>
      <c r="L1875" s="9">
        <f t="shared" si="262"/>
        <v>668</v>
      </c>
    </row>
    <row r="1876" spans="1:12" x14ac:dyDescent="0.3">
      <c r="A1876" s="29" t="s">
        <v>3756</v>
      </c>
      <c r="B1876" s="5" t="s">
        <v>3757</v>
      </c>
      <c r="C1876" s="9">
        <v>19670.27</v>
      </c>
      <c r="D1876" s="8">
        <f t="shared" si="264"/>
        <v>3.2987099193954308E-5</v>
      </c>
      <c r="E1876" s="32">
        <f t="shared" si="265"/>
        <v>133502</v>
      </c>
      <c r="F1876" s="10">
        <f t="shared" si="266"/>
        <v>252248</v>
      </c>
      <c r="G1876" s="10">
        <f t="shared" si="267"/>
        <v>33268</v>
      </c>
      <c r="H1876" s="9">
        <f t="shared" si="268"/>
        <v>1451</v>
      </c>
      <c r="I1876" s="9">
        <f t="shared" si="269"/>
        <v>5892</v>
      </c>
      <c r="J1876" s="9">
        <f t="shared" si="270"/>
        <v>7343</v>
      </c>
      <c r="K1876" s="9">
        <f t="shared" si="263"/>
        <v>-50914</v>
      </c>
      <c r="L1876" s="9">
        <f t="shared" si="262"/>
        <v>9992</v>
      </c>
    </row>
    <row r="1877" spans="1:12" x14ac:dyDescent="0.3">
      <c r="A1877" s="29" t="s">
        <v>3758</v>
      </c>
      <c r="B1877" s="5" t="s">
        <v>3759</v>
      </c>
      <c r="C1877" s="9">
        <v>4436.29</v>
      </c>
      <c r="D1877" s="8">
        <f t="shared" si="264"/>
        <v>7.4396710509386784E-6</v>
      </c>
      <c r="E1877" s="32">
        <f t="shared" si="265"/>
        <v>30109</v>
      </c>
      <c r="F1877" s="10">
        <f t="shared" si="266"/>
        <v>56890</v>
      </c>
      <c r="G1877" s="10">
        <f t="shared" si="267"/>
        <v>7503</v>
      </c>
      <c r="H1877" s="9">
        <f t="shared" si="268"/>
        <v>327</v>
      </c>
      <c r="I1877" s="9">
        <f t="shared" si="269"/>
        <v>1329</v>
      </c>
      <c r="J1877" s="9">
        <f t="shared" si="270"/>
        <v>1656</v>
      </c>
      <c r="K1877" s="9">
        <f t="shared" si="263"/>
        <v>-11483</v>
      </c>
      <c r="L1877" s="9">
        <f t="shared" si="262"/>
        <v>2254</v>
      </c>
    </row>
    <row r="1878" spans="1:12" x14ac:dyDescent="0.3">
      <c r="A1878" s="29" t="s">
        <v>3760</v>
      </c>
      <c r="B1878" s="5" t="s">
        <v>3761</v>
      </c>
      <c r="C1878" s="9">
        <v>30419.18</v>
      </c>
      <c r="D1878" s="8">
        <f t="shared" si="264"/>
        <v>5.101305208615596E-5</v>
      </c>
      <c r="E1878" s="32">
        <f t="shared" si="265"/>
        <v>206454</v>
      </c>
      <c r="F1878" s="10">
        <f t="shared" si="266"/>
        <v>390089</v>
      </c>
      <c r="G1878" s="10">
        <f t="shared" si="267"/>
        <v>51447</v>
      </c>
      <c r="H1878" s="9">
        <f t="shared" si="268"/>
        <v>2244</v>
      </c>
      <c r="I1878" s="9">
        <f t="shared" si="269"/>
        <v>9111</v>
      </c>
      <c r="J1878" s="9">
        <f t="shared" si="270"/>
        <v>11355</v>
      </c>
      <c r="K1878" s="9">
        <f t="shared" si="263"/>
        <v>-78736</v>
      </c>
      <c r="L1878" s="9">
        <f t="shared" si="262"/>
        <v>15453</v>
      </c>
    </row>
    <row r="1879" spans="1:12" x14ac:dyDescent="0.3">
      <c r="A1879" s="29" t="s">
        <v>3762</v>
      </c>
      <c r="B1879" s="5" t="s">
        <v>3763</v>
      </c>
      <c r="C1879" s="9">
        <v>2453.79</v>
      </c>
      <c r="D1879" s="8">
        <f t="shared" si="264"/>
        <v>4.1150128661748482E-6</v>
      </c>
      <c r="E1879" s="32">
        <f t="shared" si="265"/>
        <v>16654</v>
      </c>
      <c r="F1879" s="10">
        <f t="shared" si="266"/>
        <v>31467</v>
      </c>
      <c r="G1879" s="10">
        <f t="shared" si="267"/>
        <v>4150</v>
      </c>
      <c r="H1879" s="9">
        <f t="shared" si="268"/>
        <v>181</v>
      </c>
      <c r="I1879" s="9">
        <f t="shared" si="269"/>
        <v>735</v>
      </c>
      <c r="J1879" s="9">
        <f t="shared" si="270"/>
        <v>916</v>
      </c>
      <c r="K1879" s="9">
        <f t="shared" si="263"/>
        <v>-6351</v>
      </c>
      <c r="L1879" s="9">
        <f t="shared" si="262"/>
        <v>1246</v>
      </c>
    </row>
    <row r="1880" spans="1:12" x14ac:dyDescent="0.3">
      <c r="A1880" s="29" t="s">
        <v>3764</v>
      </c>
      <c r="B1880" s="5" t="s">
        <v>3765</v>
      </c>
      <c r="C1880" s="9">
        <v>2113.35</v>
      </c>
      <c r="D1880" s="8">
        <f t="shared" si="264"/>
        <v>3.5440940099725796E-6</v>
      </c>
      <c r="E1880" s="32">
        <f t="shared" si="265"/>
        <v>14343</v>
      </c>
      <c r="F1880" s="10">
        <f t="shared" si="266"/>
        <v>27101</v>
      </c>
      <c r="G1880" s="10">
        <f t="shared" si="267"/>
        <v>3574</v>
      </c>
      <c r="H1880" s="9">
        <f t="shared" si="268"/>
        <v>156</v>
      </c>
      <c r="I1880" s="9">
        <f t="shared" si="269"/>
        <v>633</v>
      </c>
      <c r="J1880" s="9">
        <f t="shared" si="270"/>
        <v>789</v>
      </c>
      <c r="K1880" s="9">
        <f t="shared" si="263"/>
        <v>-5470</v>
      </c>
      <c r="L1880" s="9">
        <f t="shared" si="262"/>
        <v>1074</v>
      </c>
    </row>
    <row r="1881" spans="1:12" x14ac:dyDescent="0.3">
      <c r="A1881" s="29" t="s">
        <v>3766</v>
      </c>
      <c r="B1881" s="5" t="s">
        <v>3767</v>
      </c>
      <c r="C1881" s="9">
        <v>718.95</v>
      </c>
      <c r="D1881" s="8">
        <f t="shared" si="264"/>
        <v>1.2056812115692083E-6</v>
      </c>
      <c r="E1881" s="32">
        <f t="shared" si="265"/>
        <v>4879</v>
      </c>
      <c r="F1881" s="10">
        <f t="shared" si="266"/>
        <v>9220</v>
      </c>
      <c r="G1881" s="10">
        <f t="shared" si="267"/>
        <v>1216</v>
      </c>
      <c r="H1881" s="9">
        <f t="shared" si="268"/>
        <v>53</v>
      </c>
      <c r="I1881" s="9">
        <f t="shared" si="269"/>
        <v>215</v>
      </c>
      <c r="J1881" s="9">
        <f t="shared" si="270"/>
        <v>268</v>
      </c>
      <c r="K1881" s="9">
        <f t="shared" si="263"/>
        <v>-1861</v>
      </c>
      <c r="L1881" s="9">
        <f t="shared" si="262"/>
        <v>365</v>
      </c>
    </row>
    <row r="1882" spans="1:12" x14ac:dyDescent="0.3">
      <c r="A1882" s="29" t="s">
        <v>3768</v>
      </c>
      <c r="B1882" s="5" t="s">
        <v>3769</v>
      </c>
      <c r="C1882" s="9">
        <v>150.49</v>
      </c>
      <c r="D1882" s="8">
        <f t="shared" si="264"/>
        <v>2.5237216152590606E-7</v>
      </c>
      <c r="E1882" s="32">
        <f t="shared" si="265"/>
        <v>1021</v>
      </c>
      <c r="F1882" s="10">
        <f t="shared" si="266"/>
        <v>1930</v>
      </c>
      <c r="G1882" s="10">
        <f t="shared" si="267"/>
        <v>255</v>
      </c>
      <c r="H1882" s="9">
        <f t="shared" si="268"/>
        <v>11</v>
      </c>
      <c r="I1882" s="9">
        <f t="shared" si="269"/>
        <v>45</v>
      </c>
      <c r="J1882" s="9">
        <f t="shared" si="270"/>
        <v>56</v>
      </c>
      <c r="K1882" s="9">
        <f t="shared" si="263"/>
        <v>-390</v>
      </c>
      <c r="L1882" s="9">
        <f t="shared" si="262"/>
        <v>76</v>
      </c>
    </row>
    <row r="1883" spans="1:12" x14ac:dyDescent="0.3">
      <c r="A1883" s="29" t="s">
        <v>3770</v>
      </c>
      <c r="B1883" s="5" t="s">
        <v>3771</v>
      </c>
      <c r="C1883" s="9">
        <v>324.33999999999997</v>
      </c>
      <c r="D1883" s="8">
        <f t="shared" si="264"/>
        <v>5.4391911003596488E-7</v>
      </c>
      <c r="E1883" s="32">
        <f t="shared" si="265"/>
        <v>2201</v>
      </c>
      <c r="F1883" s="10">
        <f t="shared" si="266"/>
        <v>4159</v>
      </c>
      <c r="G1883" s="10">
        <f t="shared" si="267"/>
        <v>549</v>
      </c>
      <c r="H1883" s="9">
        <f t="shared" si="268"/>
        <v>24</v>
      </c>
      <c r="I1883" s="9">
        <f t="shared" si="269"/>
        <v>97</v>
      </c>
      <c r="J1883" s="9">
        <f t="shared" si="270"/>
        <v>121</v>
      </c>
      <c r="K1883" s="9">
        <f t="shared" si="263"/>
        <v>-840</v>
      </c>
      <c r="L1883" s="9">
        <f t="shared" si="262"/>
        <v>165</v>
      </c>
    </row>
    <row r="1884" spans="1:12" x14ac:dyDescent="0.3">
      <c r="A1884" s="29" t="s">
        <v>3772</v>
      </c>
      <c r="B1884" s="5" t="s">
        <v>3773</v>
      </c>
      <c r="C1884" s="9">
        <v>838144.94</v>
      </c>
      <c r="D1884" s="8">
        <f t="shared" si="264"/>
        <v>1.4055714677373965E-3</v>
      </c>
      <c r="E1884" s="32">
        <f t="shared" si="265"/>
        <v>5688468</v>
      </c>
      <c r="F1884" s="10">
        <f t="shared" si="266"/>
        <v>10748200</v>
      </c>
      <c r="G1884" s="10">
        <f t="shared" si="267"/>
        <v>1417529</v>
      </c>
      <c r="H1884" s="9">
        <f t="shared" si="268"/>
        <v>61823</v>
      </c>
      <c r="I1884" s="9">
        <f t="shared" si="269"/>
        <v>251045</v>
      </c>
      <c r="J1884" s="9">
        <f t="shared" si="270"/>
        <v>312868</v>
      </c>
      <c r="K1884" s="9">
        <f t="shared" si="263"/>
        <v>-2169418</v>
      </c>
      <c r="L1884" s="9">
        <f t="shared" si="262"/>
        <v>425767</v>
      </c>
    </row>
    <row r="1885" spans="1:12" x14ac:dyDescent="0.3">
      <c r="A1885" s="29" t="s">
        <v>3774</v>
      </c>
      <c r="B1885" s="5" t="s">
        <v>3775</v>
      </c>
      <c r="C1885" s="9">
        <v>277555.07</v>
      </c>
      <c r="D1885" s="8">
        <f t="shared" si="264"/>
        <v>4.6546064827147421E-4</v>
      </c>
      <c r="E1885" s="32">
        <f t="shared" si="265"/>
        <v>1883759</v>
      </c>
      <c r="F1885" s="10">
        <f t="shared" si="266"/>
        <v>3559310</v>
      </c>
      <c r="G1885" s="10">
        <f t="shared" si="267"/>
        <v>469421</v>
      </c>
      <c r="H1885" s="9">
        <f t="shared" si="268"/>
        <v>20473</v>
      </c>
      <c r="I1885" s="9">
        <f t="shared" si="269"/>
        <v>83135</v>
      </c>
      <c r="J1885" s="9">
        <f t="shared" si="270"/>
        <v>103608</v>
      </c>
      <c r="K1885" s="9">
        <f t="shared" si="263"/>
        <v>-718411</v>
      </c>
      <c r="L1885" s="9">
        <f t="shared" si="262"/>
        <v>140995</v>
      </c>
    </row>
    <row r="1886" spans="1:12" x14ac:dyDescent="0.3">
      <c r="A1886" s="29" t="s">
        <v>3776</v>
      </c>
      <c r="B1886" s="5" t="s">
        <v>3777</v>
      </c>
      <c r="C1886" s="9">
        <v>237460.08</v>
      </c>
      <c r="D1886" s="8">
        <f t="shared" si="264"/>
        <v>3.9822123507020113E-4</v>
      </c>
      <c r="E1886" s="32">
        <f t="shared" si="265"/>
        <v>1611635</v>
      </c>
      <c r="F1886" s="10">
        <f t="shared" si="266"/>
        <v>3045140</v>
      </c>
      <c r="G1886" s="10">
        <f t="shared" si="267"/>
        <v>401609</v>
      </c>
      <c r="H1886" s="9">
        <f t="shared" si="268"/>
        <v>17515</v>
      </c>
      <c r="I1886" s="9">
        <f t="shared" si="269"/>
        <v>71125</v>
      </c>
      <c r="J1886" s="9">
        <f t="shared" si="270"/>
        <v>88640</v>
      </c>
      <c r="K1886" s="9">
        <f t="shared" si="263"/>
        <v>-614631</v>
      </c>
      <c r="L1886" s="9">
        <f t="shared" si="262"/>
        <v>120627</v>
      </c>
    </row>
    <row r="1887" spans="1:12" x14ac:dyDescent="0.3">
      <c r="A1887" s="29" t="s">
        <v>3778</v>
      </c>
      <c r="B1887" s="5" t="s">
        <v>3779</v>
      </c>
      <c r="C1887" s="9">
        <v>47770.559999999998</v>
      </c>
      <c r="D1887" s="8">
        <f t="shared" si="264"/>
        <v>8.0111366100757422E-5</v>
      </c>
      <c r="E1887" s="32">
        <f t="shared" si="265"/>
        <v>324218</v>
      </c>
      <c r="F1887" s="10">
        <f t="shared" si="266"/>
        <v>612600</v>
      </c>
      <c r="G1887" s="10">
        <f t="shared" si="267"/>
        <v>80793</v>
      </c>
      <c r="H1887" s="9">
        <f t="shared" si="268"/>
        <v>3524</v>
      </c>
      <c r="I1887" s="9">
        <f t="shared" si="269"/>
        <v>14308</v>
      </c>
      <c r="J1887" s="9">
        <f t="shared" si="270"/>
        <v>17832</v>
      </c>
      <c r="K1887" s="9">
        <f t="shared" si="263"/>
        <v>-123647</v>
      </c>
      <c r="L1887" s="9">
        <f t="shared" si="262"/>
        <v>24267</v>
      </c>
    </row>
    <row r="1888" spans="1:12" x14ac:dyDescent="0.3">
      <c r="A1888" s="29" t="s">
        <v>3780</v>
      </c>
      <c r="B1888" s="5" t="s">
        <v>3781</v>
      </c>
      <c r="C1888" s="9">
        <v>185313.13</v>
      </c>
      <c r="D1888" s="8">
        <f t="shared" si="264"/>
        <v>3.1077065039026663E-4</v>
      </c>
      <c r="E1888" s="32">
        <f t="shared" si="265"/>
        <v>1257715</v>
      </c>
      <c r="F1888" s="10">
        <f t="shared" si="266"/>
        <v>2376418</v>
      </c>
      <c r="G1888" s="10">
        <f t="shared" si="267"/>
        <v>313415</v>
      </c>
      <c r="H1888" s="9">
        <f t="shared" si="268"/>
        <v>13669</v>
      </c>
      <c r="I1888" s="9">
        <f t="shared" si="269"/>
        <v>55506</v>
      </c>
      <c r="J1888" s="9">
        <f t="shared" si="270"/>
        <v>69175</v>
      </c>
      <c r="K1888" s="9">
        <f t="shared" si="263"/>
        <v>-479656</v>
      </c>
      <c r="L1888" s="9">
        <f t="shared" si="262"/>
        <v>94137</v>
      </c>
    </row>
    <row r="1889" spans="1:12" x14ac:dyDescent="0.3">
      <c r="A1889" s="29" t="s">
        <v>3782</v>
      </c>
      <c r="B1889" s="5" t="s">
        <v>3783</v>
      </c>
      <c r="C1889" s="9">
        <v>6908.74</v>
      </c>
      <c r="D1889" s="8">
        <f t="shared" si="264"/>
        <v>1.158597679062056E-5</v>
      </c>
      <c r="E1889" s="32">
        <f t="shared" si="265"/>
        <v>46889</v>
      </c>
      <c r="F1889" s="10">
        <f t="shared" si="266"/>
        <v>88596</v>
      </c>
      <c r="G1889" s="10">
        <f t="shared" si="267"/>
        <v>11685</v>
      </c>
      <c r="H1889" s="9">
        <f t="shared" si="268"/>
        <v>510</v>
      </c>
      <c r="I1889" s="9">
        <f t="shared" si="269"/>
        <v>2069</v>
      </c>
      <c r="J1889" s="9">
        <f t="shared" si="270"/>
        <v>2579</v>
      </c>
      <c r="K1889" s="9">
        <f t="shared" si="263"/>
        <v>-17882</v>
      </c>
      <c r="L1889" s="9">
        <f t="shared" si="262"/>
        <v>3510</v>
      </c>
    </row>
    <row r="1890" spans="1:12" x14ac:dyDescent="0.3">
      <c r="A1890" s="29" t="s">
        <v>3784</v>
      </c>
      <c r="B1890" s="5" t="s">
        <v>3785</v>
      </c>
      <c r="C1890" s="9">
        <v>1109.1600000000001</v>
      </c>
      <c r="D1890" s="8">
        <f t="shared" si="264"/>
        <v>1.8600645004855735E-6</v>
      </c>
      <c r="E1890" s="32">
        <f t="shared" si="265"/>
        <v>7528</v>
      </c>
      <c r="F1890" s="10">
        <f t="shared" si="266"/>
        <v>14224</v>
      </c>
      <c r="G1890" s="10">
        <f t="shared" si="267"/>
        <v>1876</v>
      </c>
      <c r="H1890" s="9">
        <f t="shared" si="268"/>
        <v>82</v>
      </c>
      <c r="I1890" s="9">
        <f t="shared" si="269"/>
        <v>332</v>
      </c>
      <c r="J1890" s="9">
        <f t="shared" si="270"/>
        <v>414</v>
      </c>
      <c r="K1890" s="9">
        <f t="shared" si="263"/>
        <v>-2871</v>
      </c>
      <c r="L1890" s="9">
        <f t="shared" si="262"/>
        <v>563</v>
      </c>
    </row>
    <row r="1891" spans="1:12" x14ac:dyDescent="0.3">
      <c r="A1891" s="29" t="s">
        <v>3786</v>
      </c>
      <c r="B1891" s="5" t="s">
        <v>3787</v>
      </c>
      <c r="C1891" s="9">
        <v>33360.089999999997</v>
      </c>
      <c r="D1891" s="8">
        <f t="shared" si="264"/>
        <v>5.5944966589133906E-5</v>
      </c>
      <c r="E1891" s="32">
        <f t="shared" si="265"/>
        <v>226414</v>
      </c>
      <c r="F1891" s="10">
        <f t="shared" si="266"/>
        <v>427803</v>
      </c>
      <c r="G1891" s="10">
        <f t="shared" si="267"/>
        <v>56421</v>
      </c>
      <c r="H1891" s="9">
        <f t="shared" si="268"/>
        <v>2461</v>
      </c>
      <c r="I1891" s="9">
        <f t="shared" si="269"/>
        <v>9992</v>
      </c>
      <c r="J1891" s="9">
        <f t="shared" si="270"/>
        <v>12453</v>
      </c>
      <c r="K1891" s="9">
        <f t="shared" si="263"/>
        <v>-86348</v>
      </c>
      <c r="L1891" s="9">
        <f t="shared" si="262"/>
        <v>16947</v>
      </c>
    </row>
    <row r="1892" spans="1:12" x14ac:dyDescent="0.3">
      <c r="A1892" s="29" t="s">
        <v>3788</v>
      </c>
      <c r="B1892" s="5" t="s">
        <v>3789</v>
      </c>
      <c r="C1892" s="9">
        <v>4959.84</v>
      </c>
      <c r="D1892" s="8">
        <f t="shared" si="264"/>
        <v>8.3176659022038006E-6</v>
      </c>
      <c r="E1892" s="32">
        <f t="shared" si="265"/>
        <v>33662</v>
      </c>
      <c r="F1892" s="10">
        <f t="shared" si="266"/>
        <v>63604</v>
      </c>
      <c r="G1892" s="10">
        <f t="shared" si="267"/>
        <v>8388</v>
      </c>
      <c r="H1892" s="9">
        <f t="shared" si="268"/>
        <v>366</v>
      </c>
      <c r="I1892" s="9">
        <f t="shared" si="269"/>
        <v>1486</v>
      </c>
      <c r="J1892" s="9">
        <f t="shared" si="270"/>
        <v>1852</v>
      </c>
      <c r="K1892" s="9">
        <f t="shared" si="263"/>
        <v>-12838</v>
      </c>
      <c r="L1892" s="9">
        <f t="shared" si="262"/>
        <v>2520</v>
      </c>
    </row>
    <row r="1893" spans="1:12" x14ac:dyDescent="0.3">
      <c r="A1893" s="29" t="s">
        <v>3790</v>
      </c>
      <c r="B1893" s="5" t="s">
        <v>3791</v>
      </c>
      <c r="C1893" s="9">
        <v>5947.56</v>
      </c>
      <c r="D1893" s="8">
        <f t="shared" si="264"/>
        <v>9.974075174463537E-6</v>
      </c>
      <c r="E1893" s="32">
        <f t="shared" si="265"/>
        <v>40366</v>
      </c>
      <c r="F1893" s="10">
        <f t="shared" si="266"/>
        <v>76270</v>
      </c>
      <c r="G1893" s="10">
        <f t="shared" si="267"/>
        <v>10059</v>
      </c>
      <c r="H1893" s="9">
        <f t="shared" si="268"/>
        <v>439</v>
      </c>
      <c r="I1893" s="9">
        <f t="shared" si="269"/>
        <v>1781</v>
      </c>
      <c r="J1893" s="9">
        <f t="shared" si="270"/>
        <v>2220</v>
      </c>
      <c r="K1893" s="9">
        <f t="shared" si="263"/>
        <v>-15394</v>
      </c>
      <c r="L1893" s="9">
        <f t="shared" si="262"/>
        <v>3021</v>
      </c>
    </row>
    <row r="1894" spans="1:12" x14ac:dyDescent="0.3">
      <c r="A1894" s="29" t="s">
        <v>3792</v>
      </c>
      <c r="B1894" s="5" t="s">
        <v>3793</v>
      </c>
      <c r="C1894" s="9">
        <v>428.64</v>
      </c>
      <c r="D1894" s="8">
        <f t="shared" si="264"/>
        <v>7.1883050911332552E-7</v>
      </c>
      <c r="E1894" s="32">
        <f t="shared" si="265"/>
        <v>2909</v>
      </c>
      <c r="F1894" s="10">
        <f t="shared" si="266"/>
        <v>5497</v>
      </c>
      <c r="G1894" s="10">
        <f t="shared" si="267"/>
        <v>725</v>
      </c>
      <c r="H1894" s="9">
        <f t="shared" si="268"/>
        <v>32</v>
      </c>
      <c r="I1894" s="9">
        <f t="shared" si="269"/>
        <v>128</v>
      </c>
      <c r="J1894" s="9">
        <f t="shared" si="270"/>
        <v>160</v>
      </c>
      <c r="K1894" s="9">
        <f t="shared" si="263"/>
        <v>-1109</v>
      </c>
      <c r="L1894" s="9">
        <f t="shared" si="262"/>
        <v>218</v>
      </c>
    </row>
    <row r="1895" spans="1:12" x14ac:dyDescent="0.3">
      <c r="A1895" s="29" t="s">
        <v>3794</v>
      </c>
      <c r="B1895" s="5" t="s">
        <v>3795</v>
      </c>
      <c r="C1895" s="9">
        <v>1093.1199999999999</v>
      </c>
      <c r="D1895" s="8">
        <f t="shared" si="264"/>
        <v>1.8331653744913175E-6</v>
      </c>
      <c r="E1895" s="32">
        <f t="shared" si="265"/>
        <v>7419</v>
      </c>
      <c r="F1895" s="10">
        <f t="shared" si="266"/>
        <v>14018</v>
      </c>
      <c r="G1895" s="10">
        <f t="shared" si="267"/>
        <v>1849</v>
      </c>
      <c r="H1895" s="9">
        <f t="shared" si="268"/>
        <v>81</v>
      </c>
      <c r="I1895" s="9">
        <f t="shared" si="269"/>
        <v>327</v>
      </c>
      <c r="J1895" s="9">
        <f t="shared" si="270"/>
        <v>408</v>
      </c>
      <c r="K1895" s="9">
        <f t="shared" si="263"/>
        <v>-2829</v>
      </c>
      <c r="L1895" s="9">
        <f t="shared" si="262"/>
        <v>555</v>
      </c>
    </row>
    <row r="1896" spans="1:12" x14ac:dyDescent="0.3">
      <c r="A1896" s="29" t="s">
        <v>3796</v>
      </c>
      <c r="B1896" s="5" t="s">
        <v>3797</v>
      </c>
      <c r="C1896" s="9">
        <v>91.3</v>
      </c>
      <c r="D1896" s="8">
        <f t="shared" si="264"/>
        <v>1.5311036180022076E-7</v>
      </c>
      <c r="E1896" s="32">
        <f t="shared" si="265"/>
        <v>620</v>
      </c>
      <c r="F1896" s="10">
        <f t="shared" si="266"/>
        <v>1171</v>
      </c>
      <c r="G1896" s="10">
        <f t="shared" si="267"/>
        <v>154</v>
      </c>
      <c r="H1896" s="9">
        <f t="shared" si="268"/>
        <v>7</v>
      </c>
      <c r="I1896" s="9">
        <f t="shared" si="269"/>
        <v>27</v>
      </c>
      <c r="J1896" s="9">
        <f t="shared" si="270"/>
        <v>34</v>
      </c>
      <c r="K1896" s="9">
        <f t="shared" si="263"/>
        <v>-236</v>
      </c>
      <c r="L1896" s="9">
        <f t="shared" si="262"/>
        <v>46</v>
      </c>
    </row>
    <row r="1897" spans="1:12" x14ac:dyDescent="0.3">
      <c r="A1897" s="29" t="s">
        <v>3798</v>
      </c>
      <c r="B1897" s="5" t="s">
        <v>3799</v>
      </c>
      <c r="C1897" s="9">
        <v>24597.08</v>
      </c>
      <c r="D1897" s="8">
        <f t="shared" si="264"/>
        <v>4.1249373691445502E-5</v>
      </c>
      <c r="E1897" s="32">
        <f t="shared" si="265"/>
        <v>166940</v>
      </c>
      <c r="F1897" s="10">
        <f t="shared" si="266"/>
        <v>315428</v>
      </c>
      <c r="G1897" s="10">
        <f t="shared" si="267"/>
        <v>41600</v>
      </c>
      <c r="H1897" s="9">
        <f t="shared" si="268"/>
        <v>1814</v>
      </c>
      <c r="I1897" s="9">
        <f t="shared" si="269"/>
        <v>7367</v>
      </c>
      <c r="J1897" s="9">
        <f t="shared" si="270"/>
        <v>9181</v>
      </c>
      <c r="K1897" s="9">
        <f t="shared" si="263"/>
        <v>-63666</v>
      </c>
      <c r="L1897" s="9">
        <f t="shared" si="262"/>
        <v>12495</v>
      </c>
    </row>
    <row r="1898" spans="1:12" x14ac:dyDescent="0.3">
      <c r="A1898" s="29" t="s">
        <v>3800</v>
      </c>
      <c r="B1898" s="5" t="s">
        <v>3801</v>
      </c>
      <c r="C1898" s="9">
        <v>134.38999999999999</v>
      </c>
      <c r="D1898" s="8">
        <f t="shared" si="264"/>
        <v>2.2537241535960203E-7</v>
      </c>
      <c r="E1898" s="32">
        <f t="shared" si="265"/>
        <v>912</v>
      </c>
      <c r="F1898" s="10">
        <f t="shared" si="266"/>
        <v>1723</v>
      </c>
      <c r="G1898" s="10">
        <f t="shared" si="267"/>
        <v>227</v>
      </c>
      <c r="H1898" s="9">
        <f t="shared" si="268"/>
        <v>10</v>
      </c>
      <c r="I1898" s="9">
        <f t="shared" si="269"/>
        <v>40</v>
      </c>
      <c r="J1898" s="9">
        <f t="shared" si="270"/>
        <v>50</v>
      </c>
      <c r="K1898" s="9">
        <f t="shared" si="263"/>
        <v>-348</v>
      </c>
      <c r="L1898" s="9">
        <f t="shared" si="262"/>
        <v>68</v>
      </c>
    </row>
    <row r="1899" spans="1:12" x14ac:dyDescent="0.3">
      <c r="A1899" s="29" t="s">
        <v>3802</v>
      </c>
      <c r="B1899" s="5" t="s">
        <v>3803</v>
      </c>
      <c r="C1899" s="9">
        <v>5471.2</v>
      </c>
      <c r="D1899" s="8">
        <f t="shared" si="264"/>
        <v>9.1752180885144338E-6</v>
      </c>
      <c r="E1899" s="32">
        <f t="shared" si="265"/>
        <v>37133</v>
      </c>
      <c r="F1899" s="10">
        <f t="shared" si="266"/>
        <v>70162</v>
      </c>
      <c r="G1899" s="10">
        <f t="shared" si="267"/>
        <v>9253</v>
      </c>
      <c r="H1899" s="9">
        <f t="shared" si="268"/>
        <v>404</v>
      </c>
      <c r="I1899" s="9">
        <f t="shared" si="269"/>
        <v>1639</v>
      </c>
      <c r="J1899" s="9">
        <f t="shared" si="270"/>
        <v>2043</v>
      </c>
      <c r="K1899" s="9">
        <f t="shared" si="263"/>
        <v>-14161</v>
      </c>
      <c r="L1899" s="9">
        <f t="shared" si="262"/>
        <v>2779</v>
      </c>
    </row>
    <row r="1900" spans="1:12" x14ac:dyDescent="0.3">
      <c r="A1900" s="29" t="s">
        <v>3804</v>
      </c>
      <c r="B1900" s="5" t="s">
        <v>3805</v>
      </c>
      <c r="C1900" s="9">
        <v>48208.94</v>
      </c>
      <c r="D1900" s="8">
        <f t="shared" si="264"/>
        <v>8.0846530617799934E-5</v>
      </c>
      <c r="E1900" s="32">
        <f t="shared" si="265"/>
        <v>327193</v>
      </c>
      <c r="F1900" s="10">
        <f t="shared" si="266"/>
        <v>618222</v>
      </c>
      <c r="G1900" s="10">
        <f t="shared" si="267"/>
        <v>81534</v>
      </c>
      <c r="H1900" s="9">
        <f t="shared" si="268"/>
        <v>3556</v>
      </c>
      <c r="I1900" s="9">
        <f t="shared" si="269"/>
        <v>14440</v>
      </c>
      <c r="J1900" s="9">
        <f t="shared" si="270"/>
        <v>17996</v>
      </c>
      <c r="K1900" s="9">
        <f t="shared" si="263"/>
        <v>-124782</v>
      </c>
      <c r="L1900" s="9">
        <f t="shared" si="262"/>
        <v>24490</v>
      </c>
    </row>
    <row r="1901" spans="1:12" x14ac:dyDescent="0.3">
      <c r="A1901" s="29" t="s">
        <v>3806</v>
      </c>
      <c r="B1901" s="5" t="s">
        <v>3807</v>
      </c>
      <c r="C1901" s="9">
        <v>299203.88</v>
      </c>
      <c r="D1901" s="8">
        <f t="shared" si="264"/>
        <v>5.0176576471883713E-4</v>
      </c>
      <c r="E1901" s="32">
        <f t="shared" si="265"/>
        <v>2030689</v>
      </c>
      <c r="F1901" s="10">
        <f t="shared" si="266"/>
        <v>3836930</v>
      </c>
      <c r="G1901" s="10">
        <f t="shared" si="267"/>
        <v>506035</v>
      </c>
      <c r="H1901" s="9">
        <f t="shared" si="268"/>
        <v>22070</v>
      </c>
      <c r="I1901" s="9">
        <f t="shared" si="269"/>
        <v>89619</v>
      </c>
      <c r="J1901" s="9">
        <f t="shared" si="270"/>
        <v>111689</v>
      </c>
      <c r="K1901" s="9">
        <f t="shared" si="263"/>
        <v>-774446</v>
      </c>
      <c r="L1901" s="9">
        <f t="shared" si="262"/>
        <v>151992</v>
      </c>
    </row>
    <row r="1902" spans="1:12" x14ac:dyDescent="0.3">
      <c r="A1902" s="29" t="s">
        <v>3808</v>
      </c>
      <c r="B1902" s="5" t="s">
        <v>3809</v>
      </c>
      <c r="C1902" s="9">
        <v>252023.46</v>
      </c>
      <c r="D1902" s="8">
        <f t="shared" si="264"/>
        <v>4.2264406509028983E-4</v>
      </c>
      <c r="E1902" s="32">
        <f t="shared" si="265"/>
        <v>1710477</v>
      </c>
      <c r="F1902" s="10">
        <f t="shared" si="266"/>
        <v>3231897</v>
      </c>
      <c r="G1902" s="10">
        <f t="shared" si="267"/>
        <v>426240</v>
      </c>
      <c r="H1902" s="9">
        <f t="shared" si="268"/>
        <v>18590</v>
      </c>
      <c r="I1902" s="9">
        <f t="shared" si="269"/>
        <v>75487</v>
      </c>
      <c r="J1902" s="9">
        <f t="shared" si="270"/>
        <v>94077</v>
      </c>
      <c r="K1902" s="9">
        <f t="shared" si="263"/>
        <v>-652327</v>
      </c>
      <c r="L1902" s="9">
        <f t="shared" si="262"/>
        <v>128025</v>
      </c>
    </row>
    <row r="1903" spans="1:12" x14ac:dyDescent="0.3">
      <c r="A1903" s="29" t="s">
        <v>3810</v>
      </c>
      <c r="B1903" s="5" t="s">
        <v>3811</v>
      </c>
      <c r="C1903" s="9">
        <v>31548.48</v>
      </c>
      <c r="D1903" s="8">
        <f t="shared" si="264"/>
        <v>5.2906891424392423E-5</v>
      </c>
      <c r="E1903" s="32">
        <f t="shared" si="265"/>
        <v>214119</v>
      </c>
      <c r="F1903" s="10">
        <f t="shared" si="266"/>
        <v>404571</v>
      </c>
      <c r="G1903" s="10">
        <f t="shared" si="267"/>
        <v>53357</v>
      </c>
      <c r="H1903" s="9">
        <f t="shared" si="268"/>
        <v>2327</v>
      </c>
      <c r="I1903" s="9">
        <f t="shared" si="269"/>
        <v>9450</v>
      </c>
      <c r="J1903" s="9">
        <f t="shared" si="270"/>
        <v>11777</v>
      </c>
      <c r="K1903" s="9">
        <f t="shared" si="263"/>
        <v>-81659</v>
      </c>
      <c r="L1903" s="9">
        <f t="shared" si="262"/>
        <v>16026</v>
      </c>
    </row>
    <row r="1904" spans="1:12" x14ac:dyDescent="0.3">
      <c r="A1904" s="29" t="s">
        <v>3812</v>
      </c>
      <c r="B1904" s="5" t="s">
        <v>3813</v>
      </c>
      <c r="C1904" s="9">
        <v>205876.51</v>
      </c>
      <c r="D1904" s="8">
        <f t="shared" si="264"/>
        <v>3.4525549761518911E-4</v>
      </c>
      <c r="E1904" s="32">
        <f t="shared" si="265"/>
        <v>1397278</v>
      </c>
      <c r="F1904" s="10">
        <f t="shared" si="266"/>
        <v>2640118</v>
      </c>
      <c r="G1904" s="10">
        <f t="shared" si="267"/>
        <v>348193</v>
      </c>
      <c r="H1904" s="9">
        <f t="shared" si="268"/>
        <v>15186</v>
      </c>
      <c r="I1904" s="9">
        <f t="shared" si="269"/>
        <v>61665</v>
      </c>
      <c r="J1904" s="9">
        <f t="shared" si="270"/>
        <v>76851</v>
      </c>
      <c r="K1904" s="9">
        <f t="shared" si="263"/>
        <v>-532882</v>
      </c>
      <c r="L1904" s="9">
        <f t="shared" ref="L1904:L1967" si="271">ROUND(D1904*$L$7,0)</f>
        <v>104583</v>
      </c>
    </row>
    <row r="1905" spans="1:12" x14ac:dyDescent="0.3">
      <c r="A1905" s="29" t="s">
        <v>3814</v>
      </c>
      <c r="B1905" s="5" t="s">
        <v>3815</v>
      </c>
      <c r="C1905" s="9">
        <v>5695.41</v>
      </c>
      <c r="D1905" s="8">
        <f t="shared" si="264"/>
        <v>9.5512189014303978E-6</v>
      </c>
      <c r="E1905" s="32">
        <f t="shared" si="265"/>
        <v>38655</v>
      </c>
      <c r="F1905" s="10">
        <f t="shared" si="266"/>
        <v>73037</v>
      </c>
      <c r="G1905" s="10">
        <f t="shared" si="267"/>
        <v>9632</v>
      </c>
      <c r="H1905" s="9">
        <f t="shared" si="268"/>
        <v>420</v>
      </c>
      <c r="I1905" s="9">
        <f t="shared" si="269"/>
        <v>1706</v>
      </c>
      <c r="J1905" s="9">
        <f t="shared" si="270"/>
        <v>2126</v>
      </c>
      <c r="K1905" s="9">
        <f t="shared" si="263"/>
        <v>-14742</v>
      </c>
      <c r="L1905" s="9">
        <f t="shared" si="271"/>
        <v>2893</v>
      </c>
    </row>
    <row r="1906" spans="1:12" x14ac:dyDescent="0.3">
      <c r="A1906" s="29" t="s">
        <v>3816</v>
      </c>
      <c r="B1906" s="5" t="s">
        <v>3817</v>
      </c>
      <c r="C1906" s="9">
        <v>1341553.49</v>
      </c>
      <c r="D1906" s="8">
        <f t="shared" si="264"/>
        <v>2.2497890495974679E-3</v>
      </c>
      <c r="E1906" s="32">
        <f t="shared" si="265"/>
        <v>9105088</v>
      </c>
      <c r="F1906" s="10">
        <f t="shared" si="266"/>
        <v>17203808</v>
      </c>
      <c r="G1906" s="10">
        <f t="shared" si="267"/>
        <v>2268929</v>
      </c>
      <c r="H1906" s="9">
        <f t="shared" si="268"/>
        <v>98955</v>
      </c>
      <c r="I1906" s="9">
        <f t="shared" si="269"/>
        <v>401828</v>
      </c>
      <c r="J1906" s="9">
        <f t="shared" si="270"/>
        <v>500783</v>
      </c>
      <c r="K1906" s="9">
        <f t="shared" si="263"/>
        <v>-3472418</v>
      </c>
      <c r="L1906" s="9">
        <f t="shared" si="271"/>
        <v>681493</v>
      </c>
    </row>
    <row r="1907" spans="1:12" x14ac:dyDescent="0.3">
      <c r="A1907" s="29" t="s">
        <v>3818</v>
      </c>
      <c r="B1907" s="5" t="s">
        <v>3819</v>
      </c>
      <c r="C1907" s="9">
        <v>1433.46</v>
      </c>
      <c r="D1907" s="8">
        <f t="shared" si="264"/>
        <v>2.4039165304068397E-6</v>
      </c>
      <c r="E1907" s="32">
        <f t="shared" si="265"/>
        <v>9729</v>
      </c>
      <c r="F1907" s="10">
        <f t="shared" si="266"/>
        <v>18382</v>
      </c>
      <c r="G1907" s="10">
        <f t="shared" si="267"/>
        <v>2424</v>
      </c>
      <c r="H1907" s="9">
        <f t="shared" si="268"/>
        <v>106</v>
      </c>
      <c r="I1907" s="9">
        <f t="shared" si="269"/>
        <v>429</v>
      </c>
      <c r="J1907" s="9">
        <f t="shared" si="270"/>
        <v>535</v>
      </c>
      <c r="K1907" s="9">
        <f t="shared" si="263"/>
        <v>-3710</v>
      </c>
      <c r="L1907" s="9">
        <f t="shared" si="271"/>
        <v>728</v>
      </c>
    </row>
    <row r="1908" spans="1:12" x14ac:dyDescent="0.3">
      <c r="A1908" s="29" t="s">
        <v>3820</v>
      </c>
      <c r="B1908" s="5" t="s">
        <v>3821</v>
      </c>
      <c r="C1908" s="9">
        <v>104508.84</v>
      </c>
      <c r="D1908" s="8">
        <f t="shared" si="264"/>
        <v>1.7526162435620353E-4</v>
      </c>
      <c r="E1908" s="32">
        <f t="shared" si="265"/>
        <v>709299</v>
      </c>
      <c r="F1908" s="10">
        <f t="shared" si="266"/>
        <v>1340200</v>
      </c>
      <c r="G1908" s="10">
        <f t="shared" si="267"/>
        <v>176753</v>
      </c>
      <c r="H1908" s="9">
        <f t="shared" si="268"/>
        <v>7709</v>
      </c>
      <c r="I1908" s="9">
        <f t="shared" si="269"/>
        <v>31303</v>
      </c>
      <c r="J1908" s="9">
        <f t="shared" si="270"/>
        <v>39012</v>
      </c>
      <c r="K1908" s="9">
        <f t="shared" si="263"/>
        <v>-270506</v>
      </c>
      <c r="L1908" s="9">
        <f t="shared" si="271"/>
        <v>53089</v>
      </c>
    </row>
    <row r="1909" spans="1:12" x14ac:dyDescent="0.3">
      <c r="A1909" s="29" t="s">
        <v>3822</v>
      </c>
      <c r="B1909" s="5" t="s">
        <v>3823</v>
      </c>
      <c r="C1909" s="9">
        <v>6047.17</v>
      </c>
      <c r="D1909" s="8">
        <f t="shared" si="264"/>
        <v>1.0141121430092452E-5</v>
      </c>
      <c r="E1909" s="32">
        <f t="shared" si="265"/>
        <v>41042</v>
      </c>
      <c r="F1909" s="10">
        <f t="shared" si="266"/>
        <v>77548</v>
      </c>
      <c r="G1909" s="10">
        <f t="shared" si="267"/>
        <v>10227</v>
      </c>
      <c r="H1909" s="9">
        <f t="shared" si="268"/>
        <v>446</v>
      </c>
      <c r="I1909" s="9">
        <f t="shared" si="269"/>
        <v>1811</v>
      </c>
      <c r="J1909" s="9">
        <f t="shared" si="270"/>
        <v>2257</v>
      </c>
      <c r="K1909" s="9">
        <f t="shared" si="263"/>
        <v>-15652</v>
      </c>
      <c r="L1909" s="9">
        <f t="shared" si="271"/>
        <v>3072</v>
      </c>
    </row>
    <row r="1910" spans="1:12" x14ac:dyDescent="0.3">
      <c r="A1910" s="29" t="s">
        <v>3824</v>
      </c>
      <c r="B1910" s="5" t="s">
        <v>3825</v>
      </c>
      <c r="C1910" s="9">
        <v>8385.4699999999993</v>
      </c>
      <c r="D1910" s="8">
        <f t="shared" si="264"/>
        <v>1.4062457235102924E-5</v>
      </c>
      <c r="E1910" s="32">
        <f t="shared" si="265"/>
        <v>56912</v>
      </c>
      <c r="F1910" s="10">
        <f t="shared" si="266"/>
        <v>107534</v>
      </c>
      <c r="G1910" s="10">
        <f t="shared" si="267"/>
        <v>14182</v>
      </c>
      <c r="H1910" s="9">
        <f t="shared" si="268"/>
        <v>619</v>
      </c>
      <c r="I1910" s="9">
        <f t="shared" si="269"/>
        <v>2512</v>
      </c>
      <c r="J1910" s="9">
        <f t="shared" si="270"/>
        <v>3131</v>
      </c>
      <c r="K1910" s="9">
        <f t="shared" si="263"/>
        <v>-21705</v>
      </c>
      <c r="L1910" s="9">
        <f t="shared" si="271"/>
        <v>4260</v>
      </c>
    </row>
    <row r="1911" spans="1:12" x14ac:dyDescent="0.3">
      <c r="A1911" s="29" t="s">
        <v>3826</v>
      </c>
      <c r="B1911" s="5" t="s">
        <v>3827</v>
      </c>
      <c r="C1911" s="9">
        <v>267.92</v>
      </c>
      <c r="D1911" s="8">
        <f t="shared" si="264"/>
        <v>4.4930260825317795E-7</v>
      </c>
      <c r="E1911" s="32">
        <f t="shared" si="265"/>
        <v>1818</v>
      </c>
      <c r="F1911" s="10">
        <f t="shared" si="266"/>
        <v>3436</v>
      </c>
      <c r="G1911" s="10">
        <f t="shared" si="267"/>
        <v>453</v>
      </c>
      <c r="H1911" s="9">
        <f t="shared" si="268"/>
        <v>20</v>
      </c>
      <c r="I1911" s="9">
        <f t="shared" si="269"/>
        <v>80</v>
      </c>
      <c r="J1911" s="9">
        <f t="shared" si="270"/>
        <v>100</v>
      </c>
      <c r="K1911" s="9">
        <f t="shared" si="263"/>
        <v>-693</v>
      </c>
      <c r="L1911" s="9">
        <f t="shared" si="271"/>
        <v>136</v>
      </c>
    </row>
    <row r="1912" spans="1:12" x14ac:dyDescent="0.3">
      <c r="A1912" s="29" t="s">
        <v>3828</v>
      </c>
      <c r="B1912" s="5" t="s">
        <v>3829</v>
      </c>
      <c r="C1912" s="9">
        <v>267.95999999999998</v>
      </c>
      <c r="D1912" s="8">
        <f t="shared" si="264"/>
        <v>4.4936968836787677E-7</v>
      </c>
      <c r="E1912" s="32">
        <f t="shared" si="265"/>
        <v>1819</v>
      </c>
      <c r="F1912" s="10">
        <f t="shared" si="266"/>
        <v>3436</v>
      </c>
      <c r="G1912" s="10">
        <f t="shared" si="267"/>
        <v>453</v>
      </c>
      <c r="H1912" s="9">
        <f t="shared" si="268"/>
        <v>20</v>
      </c>
      <c r="I1912" s="9">
        <f t="shared" si="269"/>
        <v>80</v>
      </c>
      <c r="J1912" s="9">
        <f t="shared" si="270"/>
        <v>100</v>
      </c>
      <c r="K1912" s="9">
        <f t="shared" si="263"/>
        <v>-694</v>
      </c>
      <c r="L1912" s="9">
        <f t="shared" si="271"/>
        <v>136</v>
      </c>
    </row>
    <row r="1913" spans="1:12" x14ac:dyDescent="0.3">
      <c r="A1913" s="29" t="s">
        <v>3830</v>
      </c>
      <c r="B1913" s="5" t="s">
        <v>3831</v>
      </c>
      <c r="C1913" s="9">
        <v>5297.22</v>
      </c>
      <c r="D1913" s="8">
        <f t="shared" si="264"/>
        <v>8.8834531296316031E-6</v>
      </c>
      <c r="E1913" s="32">
        <f t="shared" si="265"/>
        <v>35952</v>
      </c>
      <c r="F1913" s="10">
        <f t="shared" si="266"/>
        <v>67930</v>
      </c>
      <c r="G1913" s="10">
        <f t="shared" si="267"/>
        <v>8959</v>
      </c>
      <c r="H1913" s="9">
        <f t="shared" si="268"/>
        <v>391</v>
      </c>
      <c r="I1913" s="9">
        <f t="shared" si="269"/>
        <v>1587</v>
      </c>
      <c r="J1913" s="9">
        <f t="shared" si="270"/>
        <v>1978</v>
      </c>
      <c r="K1913" s="9">
        <f t="shared" si="263"/>
        <v>-13711</v>
      </c>
      <c r="L1913" s="9">
        <f t="shared" si="271"/>
        <v>2691</v>
      </c>
    </row>
    <row r="1914" spans="1:12" x14ac:dyDescent="0.3">
      <c r="A1914" s="29" t="s">
        <v>3832</v>
      </c>
      <c r="B1914" s="5" t="s">
        <v>3833</v>
      </c>
      <c r="C1914" s="9">
        <v>98.23</v>
      </c>
      <c r="D1914" s="8">
        <f t="shared" si="264"/>
        <v>1.6473199167180379E-7</v>
      </c>
      <c r="E1914" s="32">
        <f t="shared" si="265"/>
        <v>667</v>
      </c>
      <c r="F1914" s="10">
        <f t="shared" si="266"/>
        <v>1260</v>
      </c>
      <c r="G1914" s="10">
        <f t="shared" si="267"/>
        <v>166</v>
      </c>
      <c r="H1914" s="9">
        <f t="shared" si="268"/>
        <v>7</v>
      </c>
      <c r="I1914" s="9">
        <f t="shared" si="269"/>
        <v>29</v>
      </c>
      <c r="J1914" s="9">
        <f t="shared" si="270"/>
        <v>36</v>
      </c>
      <c r="K1914" s="9">
        <f t="shared" si="263"/>
        <v>-254</v>
      </c>
      <c r="L1914" s="9">
        <f t="shared" si="271"/>
        <v>50</v>
      </c>
    </row>
    <row r="1915" spans="1:12" x14ac:dyDescent="0.3">
      <c r="A1915" s="29" t="s">
        <v>3834</v>
      </c>
      <c r="B1915" s="5" t="s">
        <v>3835</v>
      </c>
      <c r="C1915" s="9">
        <v>133.96</v>
      </c>
      <c r="D1915" s="8">
        <f t="shared" si="264"/>
        <v>2.2465130412658898E-7</v>
      </c>
      <c r="E1915" s="32">
        <f t="shared" si="265"/>
        <v>909</v>
      </c>
      <c r="F1915" s="10">
        <f t="shared" si="266"/>
        <v>1718</v>
      </c>
      <c r="G1915" s="10">
        <f t="shared" si="267"/>
        <v>227</v>
      </c>
      <c r="H1915" s="9">
        <f t="shared" si="268"/>
        <v>10</v>
      </c>
      <c r="I1915" s="9">
        <f t="shared" si="269"/>
        <v>40</v>
      </c>
      <c r="J1915" s="9">
        <f t="shared" si="270"/>
        <v>50</v>
      </c>
      <c r="K1915" s="9">
        <f t="shared" si="263"/>
        <v>-347</v>
      </c>
      <c r="L1915" s="9">
        <f t="shared" si="271"/>
        <v>68</v>
      </c>
    </row>
    <row r="1916" spans="1:12" x14ac:dyDescent="0.3">
      <c r="A1916" s="29" t="s">
        <v>3836</v>
      </c>
      <c r="B1916" s="5" t="s">
        <v>3837</v>
      </c>
      <c r="C1916" s="9">
        <v>830764.05</v>
      </c>
      <c r="D1916" s="8">
        <f t="shared" si="264"/>
        <v>1.3931936940428991E-3</v>
      </c>
      <c r="E1916" s="32">
        <f t="shared" si="265"/>
        <v>5638374</v>
      </c>
      <c r="F1916" s="10">
        <f t="shared" si="266"/>
        <v>10653549</v>
      </c>
      <c r="G1916" s="10">
        <f t="shared" si="267"/>
        <v>1405046</v>
      </c>
      <c r="H1916" s="9">
        <f t="shared" si="268"/>
        <v>61278</v>
      </c>
      <c r="I1916" s="9">
        <f t="shared" si="269"/>
        <v>248834</v>
      </c>
      <c r="J1916" s="9">
        <f t="shared" si="270"/>
        <v>310112</v>
      </c>
      <c r="K1916" s="9">
        <f t="shared" si="263"/>
        <v>-2150313</v>
      </c>
      <c r="L1916" s="9">
        <f t="shared" si="271"/>
        <v>422018</v>
      </c>
    </row>
    <row r="1917" spans="1:12" x14ac:dyDescent="0.3">
      <c r="A1917" s="29" t="s">
        <v>3838</v>
      </c>
      <c r="B1917" s="5" t="s">
        <v>3839</v>
      </c>
      <c r="C1917" s="9">
        <v>311246.03999999998</v>
      </c>
      <c r="D1917" s="8">
        <f t="shared" si="264"/>
        <v>5.2196050156939737E-4</v>
      </c>
      <c r="E1917" s="32">
        <f t="shared" si="265"/>
        <v>2112419</v>
      </c>
      <c r="F1917" s="10">
        <f t="shared" si="266"/>
        <v>3991356</v>
      </c>
      <c r="G1917" s="10">
        <f t="shared" si="267"/>
        <v>526401</v>
      </c>
      <c r="H1917" s="9">
        <f t="shared" si="268"/>
        <v>22958</v>
      </c>
      <c r="I1917" s="9">
        <f t="shared" si="269"/>
        <v>93226</v>
      </c>
      <c r="J1917" s="9">
        <f t="shared" si="270"/>
        <v>116184</v>
      </c>
      <c r="K1917" s="9">
        <f t="shared" si="263"/>
        <v>-805616</v>
      </c>
      <c r="L1917" s="9">
        <f t="shared" si="271"/>
        <v>158109</v>
      </c>
    </row>
    <row r="1918" spans="1:12" x14ac:dyDescent="0.3">
      <c r="A1918" s="29" t="s">
        <v>3840</v>
      </c>
      <c r="B1918" s="5" t="s">
        <v>3841</v>
      </c>
      <c r="C1918" s="9">
        <v>297690.40999999997</v>
      </c>
      <c r="D1918" s="8">
        <f t="shared" si="264"/>
        <v>4.9922767118900388E-4</v>
      </c>
      <c r="E1918" s="32">
        <f t="shared" si="265"/>
        <v>2020417</v>
      </c>
      <c r="F1918" s="10">
        <f t="shared" si="266"/>
        <v>3817521</v>
      </c>
      <c r="G1918" s="10">
        <f t="shared" si="267"/>
        <v>503475</v>
      </c>
      <c r="H1918" s="9">
        <f t="shared" si="268"/>
        <v>21958</v>
      </c>
      <c r="I1918" s="9">
        <f t="shared" si="269"/>
        <v>89166</v>
      </c>
      <c r="J1918" s="9">
        <f t="shared" si="270"/>
        <v>111124</v>
      </c>
      <c r="K1918" s="9">
        <f t="shared" si="263"/>
        <v>-770529</v>
      </c>
      <c r="L1918" s="9">
        <f t="shared" si="271"/>
        <v>151223</v>
      </c>
    </row>
    <row r="1919" spans="1:12" x14ac:dyDescent="0.3">
      <c r="A1919" s="29" t="s">
        <v>3842</v>
      </c>
      <c r="B1919" s="5" t="s">
        <v>3843</v>
      </c>
      <c r="C1919" s="9">
        <v>31864</v>
      </c>
      <c r="D1919" s="8">
        <f t="shared" si="264"/>
        <v>5.3436019369137284E-5</v>
      </c>
      <c r="E1919" s="32">
        <f t="shared" si="265"/>
        <v>216260</v>
      </c>
      <c r="F1919" s="10">
        <f t="shared" si="266"/>
        <v>408617</v>
      </c>
      <c r="G1919" s="10">
        <f t="shared" si="267"/>
        <v>53891</v>
      </c>
      <c r="H1919" s="9">
        <f t="shared" si="268"/>
        <v>2350</v>
      </c>
      <c r="I1919" s="9">
        <f t="shared" si="269"/>
        <v>9544</v>
      </c>
      <c r="J1919" s="9">
        <f t="shared" si="270"/>
        <v>11894</v>
      </c>
      <c r="K1919" s="9">
        <f t="shared" si="263"/>
        <v>-82475</v>
      </c>
      <c r="L1919" s="9">
        <f t="shared" si="271"/>
        <v>16187</v>
      </c>
    </row>
    <row r="1920" spans="1:12" x14ac:dyDescent="0.3">
      <c r="A1920" s="29" t="s">
        <v>3844</v>
      </c>
      <c r="B1920" s="5" t="s">
        <v>3845</v>
      </c>
      <c r="C1920" s="9">
        <v>40733.949999999997</v>
      </c>
      <c r="D1920" s="8">
        <f t="shared" si="264"/>
        <v>6.8310950953473181E-5</v>
      </c>
      <c r="E1920" s="32">
        <f t="shared" si="265"/>
        <v>276460</v>
      </c>
      <c r="F1920" s="10">
        <f t="shared" si="266"/>
        <v>522364</v>
      </c>
      <c r="G1920" s="10">
        <f t="shared" si="267"/>
        <v>68892</v>
      </c>
      <c r="H1920" s="9">
        <f t="shared" si="268"/>
        <v>3005</v>
      </c>
      <c r="I1920" s="9">
        <f t="shared" si="269"/>
        <v>12201</v>
      </c>
      <c r="J1920" s="9">
        <f t="shared" si="270"/>
        <v>15206</v>
      </c>
      <c r="K1920" s="9">
        <f t="shared" si="263"/>
        <v>-105434</v>
      </c>
      <c r="L1920" s="9">
        <f t="shared" si="271"/>
        <v>20692</v>
      </c>
    </row>
    <row r="1921" spans="1:12" x14ac:dyDescent="0.3">
      <c r="A1921" s="29" t="s">
        <v>3846</v>
      </c>
      <c r="B1921" s="5" t="s">
        <v>3847</v>
      </c>
      <c r="C1921" s="9">
        <v>105124.2</v>
      </c>
      <c r="D1921" s="8">
        <f t="shared" si="264"/>
        <v>1.7629358484073129E-4</v>
      </c>
      <c r="E1921" s="32">
        <f t="shared" si="265"/>
        <v>713475</v>
      </c>
      <c r="F1921" s="10">
        <f t="shared" si="266"/>
        <v>1348091</v>
      </c>
      <c r="G1921" s="10">
        <f t="shared" si="267"/>
        <v>177793</v>
      </c>
      <c r="H1921" s="9">
        <f t="shared" si="268"/>
        <v>7754</v>
      </c>
      <c r="I1921" s="9">
        <f t="shared" si="269"/>
        <v>31487</v>
      </c>
      <c r="J1921" s="9">
        <f t="shared" si="270"/>
        <v>39241</v>
      </c>
      <c r="K1921" s="9">
        <f t="shared" si="263"/>
        <v>-272099</v>
      </c>
      <c r="L1921" s="9">
        <f t="shared" si="271"/>
        <v>53402</v>
      </c>
    </row>
    <row r="1922" spans="1:12" x14ac:dyDescent="0.3">
      <c r="A1922" s="29" t="s">
        <v>3848</v>
      </c>
      <c r="B1922" s="5" t="s">
        <v>3849</v>
      </c>
      <c r="C1922" s="9">
        <v>77748.509999999995</v>
      </c>
      <c r="D1922" s="8">
        <f t="shared" si="264"/>
        <v>1.3038447421169857E-4</v>
      </c>
      <c r="E1922" s="32">
        <f t="shared" si="265"/>
        <v>527677</v>
      </c>
      <c r="F1922" s="10">
        <f t="shared" si="266"/>
        <v>997031</v>
      </c>
      <c r="G1922" s="10">
        <f t="shared" si="267"/>
        <v>131494</v>
      </c>
      <c r="H1922" s="9">
        <f t="shared" si="268"/>
        <v>5735</v>
      </c>
      <c r="I1922" s="9">
        <f t="shared" si="269"/>
        <v>23288</v>
      </c>
      <c r="J1922" s="9">
        <f t="shared" si="270"/>
        <v>29023</v>
      </c>
      <c r="K1922" s="9">
        <f t="shared" si="263"/>
        <v>-201241</v>
      </c>
      <c r="L1922" s="9">
        <f t="shared" si="271"/>
        <v>39495</v>
      </c>
    </row>
    <row r="1923" spans="1:12" x14ac:dyDescent="0.3">
      <c r="A1923" s="29" t="s">
        <v>3850</v>
      </c>
      <c r="B1923" s="5" t="s">
        <v>3851</v>
      </c>
      <c r="C1923" s="9">
        <v>161593.04</v>
      </c>
      <c r="D1923" s="8">
        <f t="shared" si="264"/>
        <v>2.7099199144356564E-4</v>
      </c>
      <c r="E1923" s="32">
        <f t="shared" si="265"/>
        <v>1096728</v>
      </c>
      <c r="F1923" s="10">
        <f t="shared" si="266"/>
        <v>2072236</v>
      </c>
      <c r="G1923" s="10">
        <f t="shared" si="267"/>
        <v>273297</v>
      </c>
      <c r="H1923" s="9">
        <f t="shared" si="268"/>
        <v>11919</v>
      </c>
      <c r="I1923" s="9">
        <f t="shared" si="269"/>
        <v>48401</v>
      </c>
      <c r="J1923" s="9">
        <f t="shared" si="270"/>
        <v>60320</v>
      </c>
      <c r="K1923" s="9">
        <f t="shared" si="263"/>
        <v>-418260</v>
      </c>
      <c r="L1923" s="9">
        <f t="shared" si="271"/>
        <v>82087</v>
      </c>
    </row>
    <row r="1924" spans="1:12" x14ac:dyDescent="0.3">
      <c r="A1924" s="29" t="s">
        <v>3852</v>
      </c>
      <c r="B1924" s="5" t="s">
        <v>3853</v>
      </c>
      <c r="C1924" s="9">
        <v>4075.84</v>
      </c>
      <c r="D1924" s="8">
        <f t="shared" si="264"/>
        <v>6.835195367358289E-6</v>
      </c>
      <c r="E1924" s="32">
        <f t="shared" si="265"/>
        <v>27663</v>
      </c>
      <c r="F1924" s="10">
        <f t="shared" si="266"/>
        <v>52268</v>
      </c>
      <c r="G1924" s="10">
        <f t="shared" si="267"/>
        <v>6893</v>
      </c>
      <c r="H1924" s="9">
        <f t="shared" si="268"/>
        <v>301</v>
      </c>
      <c r="I1924" s="9">
        <f t="shared" si="269"/>
        <v>1221</v>
      </c>
      <c r="J1924" s="9">
        <f t="shared" si="270"/>
        <v>1522</v>
      </c>
      <c r="K1924" s="9">
        <f t="shared" si="263"/>
        <v>-10550</v>
      </c>
      <c r="L1924" s="9">
        <f t="shared" si="271"/>
        <v>2070</v>
      </c>
    </row>
    <row r="1925" spans="1:12" x14ac:dyDescent="0.3">
      <c r="A1925" s="29" t="s">
        <v>3854</v>
      </c>
      <c r="B1925" s="5" t="s">
        <v>3855</v>
      </c>
      <c r="C1925" s="9">
        <v>567658.1</v>
      </c>
      <c r="D1925" s="8">
        <f t="shared" si="264"/>
        <v>9.5196426144387612E-4</v>
      </c>
      <c r="E1925" s="32">
        <f t="shared" si="265"/>
        <v>3852681</v>
      </c>
      <c r="F1925" s="10">
        <f t="shared" si="266"/>
        <v>7279532</v>
      </c>
      <c r="G1925" s="10">
        <f t="shared" si="267"/>
        <v>960063</v>
      </c>
      <c r="H1925" s="9">
        <f t="shared" si="268"/>
        <v>41871</v>
      </c>
      <c r="I1925" s="9">
        <f t="shared" si="269"/>
        <v>170027</v>
      </c>
      <c r="J1925" s="9">
        <f t="shared" si="270"/>
        <v>211898</v>
      </c>
      <c r="K1925" s="9">
        <f t="shared" si="263"/>
        <v>-1469301</v>
      </c>
      <c r="L1925" s="9">
        <f t="shared" si="271"/>
        <v>288363</v>
      </c>
    </row>
    <row r="1926" spans="1:12" x14ac:dyDescent="0.3">
      <c r="A1926" s="29" t="s">
        <v>3856</v>
      </c>
      <c r="B1926" s="5" t="s">
        <v>3857</v>
      </c>
      <c r="C1926" s="9">
        <v>261.01</v>
      </c>
      <c r="D1926" s="8">
        <f t="shared" si="264"/>
        <v>4.3771451843894433E-7</v>
      </c>
      <c r="E1926" s="32">
        <f t="shared" si="265"/>
        <v>1771</v>
      </c>
      <c r="F1926" s="10">
        <f t="shared" si="266"/>
        <v>3347</v>
      </c>
      <c r="G1926" s="10">
        <f t="shared" si="267"/>
        <v>441</v>
      </c>
      <c r="H1926" s="9">
        <f t="shared" si="268"/>
        <v>19</v>
      </c>
      <c r="I1926" s="9">
        <f t="shared" si="269"/>
        <v>78</v>
      </c>
      <c r="J1926" s="9">
        <f t="shared" si="270"/>
        <v>97</v>
      </c>
      <c r="K1926" s="9">
        <f t="shared" ref="K1926:K1989" si="272">ROUND(D1926*$K$7,0)</f>
        <v>-676</v>
      </c>
      <c r="L1926" s="9">
        <f t="shared" si="271"/>
        <v>133</v>
      </c>
    </row>
    <row r="1927" spans="1:12" x14ac:dyDescent="0.3">
      <c r="A1927" s="29" t="s">
        <v>3858</v>
      </c>
      <c r="B1927" s="5" t="s">
        <v>3859</v>
      </c>
      <c r="C1927" s="9">
        <v>9236.77</v>
      </c>
      <c r="D1927" s="8">
        <f t="shared" si="264"/>
        <v>1.5490089776182093E-5</v>
      </c>
      <c r="E1927" s="32">
        <f t="shared" si="265"/>
        <v>62690</v>
      </c>
      <c r="F1927" s="10">
        <f t="shared" si="266"/>
        <v>118450</v>
      </c>
      <c r="G1927" s="10">
        <f t="shared" si="267"/>
        <v>15622</v>
      </c>
      <c r="H1927" s="9">
        <f t="shared" si="268"/>
        <v>681</v>
      </c>
      <c r="I1927" s="9">
        <f t="shared" si="269"/>
        <v>2767</v>
      </c>
      <c r="J1927" s="9">
        <f t="shared" si="270"/>
        <v>3448</v>
      </c>
      <c r="K1927" s="9">
        <f t="shared" si="272"/>
        <v>-23908</v>
      </c>
      <c r="L1927" s="9">
        <f t="shared" si="271"/>
        <v>4692</v>
      </c>
    </row>
    <row r="1928" spans="1:12" x14ac:dyDescent="0.3">
      <c r="A1928" s="29" t="s">
        <v>3860</v>
      </c>
      <c r="B1928" s="5" t="s">
        <v>3861</v>
      </c>
      <c r="C1928" s="9">
        <v>4599.46</v>
      </c>
      <c r="D1928" s="8">
        <f t="shared" ref="D1928:D1991" si="273">+C1928/$C$2134</f>
        <v>7.7133076088241334E-6</v>
      </c>
      <c r="E1928" s="32">
        <f t="shared" si="265"/>
        <v>31216</v>
      </c>
      <c r="F1928" s="10">
        <f t="shared" si="266"/>
        <v>58983</v>
      </c>
      <c r="G1928" s="10">
        <f t="shared" si="267"/>
        <v>7779</v>
      </c>
      <c r="H1928" s="9">
        <f t="shared" si="268"/>
        <v>339</v>
      </c>
      <c r="I1928" s="9">
        <f t="shared" si="269"/>
        <v>1378</v>
      </c>
      <c r="J1928" s="9">
        <f t="shared" si="270"/>
        <v>1717</v>
      </c>
      <c r="K1928" s="9">
        <f t="shared" si="272"/>
        <v>-11905</v>
      </c>
      <c r="L1928" s="9">
        <f t="shared" si="271"/>
        <v>2336</v>
      </c>
    </row>
    <row r="1929" spans="1:12" x14ac:dyDescent="0.3">
      <c r="A1929" s="29" t="s">
        <v>3862</v>
      </c>
      <c r="B1929" s="5" t="s">
        <v>3863</v>
      </c>
      <c r="C1929" s="9">
        <v>4262.78</v>
      </c>
      <c r="D1929" s="8">
        <f t="shared" si="273"/>
        <v>7.1486942834035591E-6</v>
      </c>
      <c r="E1929" s="32">
        <f t="shared" ref="E1929:E1992" si="274">ROUND(D1929*$E$7,0)</f>
        <v>28931</v>
      </c>
      <c r="F1929" s="10">
        <f t="shared" ref="F1929:F1992" si="275">+ROUND(D1929*$F$7,0)</f>
        <v>54665</v>
      </c>
      <c r="G1929" s="10">
        <f t="shared" ref="G1929:G1992" si="276">+ROUND(D1929*$G$7,0)</f>
        <v>7210</v>
      </c>
      <c r="H1929" s="9">
        <f t="shared" ref="H1929:H1992" si="277">ROUND(D1929*$H$7,0)</f>
        <v>314</v>
      </c>
      <c r="I1929" s="9">
        <f t="shared" ref="I1929:I1992" si="278">ROUND(D1929*$I$7,0)</f>
        <v>1277</v>
      </c>
      <c r="J1929" s="9">
        <f t="shared" ref="J1929:J1992" si="279">ROUND(SUM(H1929:I1929),0)</f>
        <v>1591</v>
      </c>
      <c r="K1929" s="9">
        <f t="shared" si="272"/>
        <v>-11034</v>
      </c>
      <c r="L1929" s="9">
        <f t="shared" si="271"/>
        <v>2165</v>
      </c>
    </row>
    <row r="1930" spans="1:12" x14ac:dyDescent="0.3">
      <c r="A1930" s="29" t="s">
        <v>3864</v>
      </c>
      <c r="B1930" s="5" t="s">
        <v>3865</v>
      </c>
      <c r="C1930" s="9">
        <v>2187.71</v>
      </c>
      <c r="D1930" s="8">
        <f t="shared" si="273"/>
        <v>3.6687959431978196E-6</v>
      </c>
      <c r="E1930" s="32">
        <f t="shared" si="274"/>
        <v>14848</v>
      </c>
      <c r="F1930" s="10">
        <f t="shared" si="275"/>
        <v>28055</v>
      </c>
      <c r="G1930" s="10">
        <f t="shared" si="276"/>
        <v>3700</v>
      </c>
      <c r="H1930" s="9">
        <f t="shared" si="277"/>
        <v>161</v>
      </c>
      <c r="I1930" s="9">
        <f t="shared" si="278"/>
        <v>655</v>
      </c>
      <c r="J1930" s="9">
        <f t="shared" si="279"/>
        <v>816</v>
      </c>
      <c r="K1930" s="9">
        <f t="shared" si="272"/>
        <v>-5663</v>
      </c>
      <c r="L1930" s="9">
        <f t="shared" si="271"/>
        <v>1111</v>
      </c>
    </row>
    <row r="1931" spans="1:12" x14ac:dyDescent="0.3">
      <c r="A1931" s="29" t="s">
        <v>3866</v>
      </c>
      <c r="B1931" s="5" t="s">
        <v>3867</v>
      </c>
      <c r="C1931" s="9">
        <v>19447.259999999998</v>
      </c>
      <c r="D1931" s="8">
        <f t="shared" si="273"/>
        <v>3.2613110784479309E-5</v>
      </c>
      <c r="E1931" s="32">
        <f t="shared" si="274"/>
        <v>131988</v>
      </c>
      <c r="F1931" s="10">
        <f t="shared" si="275"/>
        <v>249388</v>
      </c>
      <c r="G1931" s="10">
        <f t="shared" si="276"/>
        <v>32891</v>
      </c>
      <c r="H1931" s="9">
        <f t="shared" si="277"/>
        <v>1434</v>
      </c>
      <c r="I1931" s="9">
        <f t="shared" si="278"/>
        <v>5825</v>
      </c>
      <c r="J1931" s="9">
        <f t="shared" si="279"/>
        <v>7259</v>
      </c>
      <c r="K1931" s="9">
        <f t="shared" si="272"/>
        <v>-50336</v>
      </c>
      <c r="L1931" s="9">
        <f t="shared" si="271"/>
        <v>9879</v>
      </c>
    </row>
    <row r="1932" spans="1:12" x14ac:dyDescent="0.3">
      <c r="A1932" s="29" t="s">
        <v>3868</v>
      </c>
      <c r="B1932" s="5" t="s">
        <v>3869</v>
      </c>
      <c r="C1932" s="9">
        <v>2003.28</v>
      </c>
      <c r="D1932" s="8">
        <f t="shared" si="273"/>
        <v>3.359506304349904E-6</v>
      </c>
      <c r="E1932" s="32">
        <f t="shared" si="274"/>
        <v>13596</v>
      </c>
      <c r="F1932" s="10">
        <f t="shared" si="275"/>
        <v>25690</v>
      </c>
      <c r="G1932" s="10">
        <f t="shared" si="276"/>
        <v>3388</v>
      </c>
      <c r="H1932" s="9">
        <f t="shared" si="277"/>
        <v>148</v>
      </c>
      <c r="I1932" s="9">
        <f t="shared" si="278"/>
        <v>600</v>
      </c>
      <c r="J1932" s="9">
        <f t="shared" si="279"/>
        <v>748</v>
      </c>
      <c r="K1932" s="9">
        <f t="shared" si="272"/>
        <v>-5185</v>
      </c>
      <c r="L1932" s="9">
        <f t="shared" si="271"/>
        <v>1018</v>
      </c>
    </row>
    <row r="1933" spans="1:12" x14ac:dyDescent="0.3">
      <c r="A1933" s="29" t="s">
        <v>3870</v>
      </c>
      <c r="B1933" s="5" t="s">
        <v>3871</v>
      </c>
      <c r="C1933" s="9">
        <v>2520.0100000000002</v>
      </c>
      <c r="D1933" s="8">
        <f t="shared" si="273"/>
        <v>4.2260639960588649E-6</v>
      </c>
      <c r="E1933" s="32">
        <f t="shared" si="274"/>
        <v>17103</v>
      </c>
      <c r="F1933" s="10">
        <f t="shared" si="275"/>
        <v>32316</v>
      </c>
      <c r="G1933" s="10">
        <f t="shared" si="276"/>
        <v>4262</v>
      </c>
      <c r="H1933" s="9">
        <f t="shared" si="277"/>
        <v>186</v>
      </c>
      <c r="I1933" s="9">
        <f t="shared" si="278"/>
        <v>755</v>
      </c>
      <c r="J1933" s="9">
        <f t="shared" si="279"/>
        <v>941</v>
      </c>
      <c r="K1933" s="9">
        <f t="shared" si="272"/>
        <v>-6523</v>
      </c>
      <c r="L1933" s="9">
        <f t="shared" si="271"/>
        <v>1280</v>
      </c>
    </row>
    <row r="1934" spans="1:12" x14ac:dyDescent="0.3">
      <c r="A1934" s="29" t="s">
        <v>3872</v>
      </c>
      <c r="B1934" s="5" t="s">
        <v>3873</v>
      </c>
      <c r="C1934" s="9">
        <v>240.89</v>
      </c>
      <c r="D1934" s="8">
        <f t="shared" si="273"/>
        <v>4.0397322074540172E-7</v>
      </c>
      <c r="E1934" s="32">
        <f t="shared" si="274"/>
        <v>1635</v>
      </c>
      <c r="F1934" s="10">
        <f t="shared" si="275"/>
        <v>3089</v>
      </c>
      <c r="G1934" s="10">
        <f t="shared" si="276"/>
        <v>407</v>
      </c>
      <c r="H1934" s="9">
        <f t="shared" si="277"/>
        <v>18</v>
      </c>
      <c r="I1934" s="9">
        <f t="shared" si="278"/>
        <v>72</v>
      </c>
      <c r="J1934" s="9">
        <f t="shared" si="279"/>
        <v>90</v>
      </c>
      <c r="K1934" s="9">
        <f t="shared" si="272"/>
        <v>-624</v>
      </c>
      <c r="L1934" s="9">
        <f t="shared" si="271"/>
        <v>122</v>
      </c>
    </row>
    <row r="1935" spans="1:12" x14ac:dyDescent="0.3">
      <c r="A1935" s="29" t="s">
        <v>3874</v>
      </c>
      <c r="B1935" s="5" t="s">
        <v>3875</v>
      </c>
      <c r="C1935" s="9">
        <v>390831.43</v>
      </c>
      <c r="D1935" s="8">
        <f t="shared" si="273"/>
        <v>6.554254288082985E-4</v>
      </c>
      <c r="E1935" s="32">
        <f t="shared" si="274"/>
        <v>2652563</v>
      </c>
      <c r="F1935" s="10">
        <f t="shared" si="275"/>
        <v>5011943</v>
      </c>
      <c r="G1935" s="10">
        <f t="shared" si="276"/>
        <v>661002</v>
      </c>
      <c r="H1935" s="9">
        <f t="shared" si="277"/>
        <v>28828</v>
      </c>
      <c r="I1935" s="9">
        <f t="shared" si="278"/>
        <v>117064</v>
      </c>
      <c r="J1935" s="9">
        <f t="shared" si="279"/>
        <v>145892</v>
      </c>
      <c r="K1935" s="9">
        <f t="shared" si="272"/>
        <v>-1011611</v>
      </c>
      <c r="L1935" s="9">
        <f t="shared" si="271"/>
        <v>198538</v>
      </c>
    </row>
    <row r="1936" spans="1:12" x14ac:dyDescent="0.3">
      <c r="A1936" s="29" t="s">
        <v>3876</v>
      </c>
      <c r="B1936" s="5" t="s">
        <v>3877</v>
      </c>
      <c r="C1936" s="9">
        <v>191578.17</v>
      </c>
      <c r="D1936" s="8">
        <f t="shared" si="273"/>
        <v>3.2127714043509527E-4</v>
      </c>
      <c r="E1936" s="32">
        <f t="shared" si="274"/>
        <v>1300236</v>
      </c>
      <c r="F1936" s="10">
        <f t="shared" si="275"/>
        <v>2456759</v>
      </c>
      <c r="G1936" s="10">
        <f t="shared" si="276"/>
        <v>324010</v>
      </c>
      <c r="H1936" s="9">
        <f t="shared" si="277"/>
        <v>14131</v>
      </c>
      <c r="I1936" s="9">
        <f t="shared" si="278"/>
        <v>57382</v>
      </c>
      <c r="J1936" s="9">
        <f t="shared" si="279"/>
        <v>71513</v>
      </c>
      <c r="K1936" s="9">
        <f t="shared" si="272"/>
        <v>-495873</v>
      </c>
      <c r="L1936" s="9">
        <f t="shared" si="271"/>
        <v>97319</v>
      </c>
    </row>
    <row r="1937" spans="1:12" x14ac:dyDescent="0.3">
      <c r="A1937" s="29" t="s">
        <v>3878</v>
      </c>
      <c r="B1937" s="5" t="s">
        <v>3879</v>
      </c>
      <c r="C1937" s="9">
        <v>11637.46</v>
      </c>
      <c r="D1937" s="8">
        <f t="shared" si="273"/>
        <v>1.9516053790094162E-5</v>
      </c>
      <c r="E1937" s="32">
        <f t="shared" si="274"/>
        <v>78983</v>
      </c>
      <c r="F1937" s="10">
        <f t="shared" si="275"/>
        <v>149236</v>
      </c>
      <c r="G1937" s="10">
        <f t="shared" si="276"/>
        <v>19682</v>
      </c>
      <c r="H1937" s="9">
        <f t="shared" si="277"/>
        <v>858</v>
      </c>
      <c r="I1937" s="9">
        <f t="shared" si="278"/>
        <v>3486</v>
      </c>
      <c r="J1937" s="9">
        <f t="shared" si="279"/>
        <v>4344</v>
      </c>
      <c r="K1937" s="9">
        <f t="shared" si="272"/>
        <v>-30122</v>
      </c>
      <c r="L1937" s="9">
        <f t="shared" si="271"/>
        <v>5912</v>
      </c>
    </row>
    <row r="1938" spans="1:12" x14ac:dyDescent="0.3">
      <c r="A1938" s="29" t="s">
        <v>3880</v>
      </c>
      <c r="B1938" s="5" t="s">
        <v>3881</v>
      </c>
      <c r="C1938" s="9">
        <v>397630.99</v>
      </c>
      <c r="D1938" s="8">
        <f t="shared" si="273"/>
        <v>6.6682831042584839E-4</v>
      </c>
      <c r="E1938" s="32">
        <f t="shared" si="274"/>
        <v>2698711</v>
      </c>
      <c r="F1938" s="10">
        <f t="shared" si="275"/>
        <v>5099139</v>
      </c>
      <c r="G1938" s="10">
        <f t="shared" si="276"/>
        <v>672501</v>
      </c>
      <c r="H1938" s="9">
        <f t="shared" si="277"/>
        <v>29330</v>
      </c>
      <c r="I1938" s="9">
        <f t="shared" si="278"/>
        <v>119100</v>
      </c>
      <c r="J1938" s="9">
        <f t="shared" si="279"/>
        <v>148430</v>
      </c>
      <c r="K1938" s="9">
        <f t="shared" si="272"/>
        <v>-1029211</v>
      </c>
      <c r="L1938" s="9">
        <f t="shared" si="271"/>
        <v>201992</v>
      </c>
    </row>
    <row r="1939" spans="1:12" x14ac:dyDescent="0.3">
      <c r="A1939" s="29" t="s">
        <v>3882</v>
      </c>
      <c r="B1939" s="5" t="s">
        <v>3883</v>
      </c>
      <c r="C1939" s="9">
        <v>12854.13</v>
      </c>
      <c r="D1939" s="8">
        <f t="shared" si="273"/>
        <v>2.1556412868861679E-5</v>
      </c>
      <c r="E1939" s="32">
        <f t="shared" si="274"/>
        <v>87241</v>
      </c>
      <c r="F1939" s="10">
        <f t="shared" si="275"/>
        <v>164839</v>
      </c>
      <c r="G1939" s="10">
        <f t="shared" si="276"/>
        <v>21740</v>
      </c>
      <c r="H1939" s="9">
        <f t="shared" si="277"/>
        <v>948</v>
      </c>
      <c r="I1939" s="9">
        <f t="shared" si="278"/>
        <v>3850</v>
      </c>
      <c r="J1939" s="9">
        <f t="shared" si="279"/>
        <v>4798</v>
      </c>
      <c r="K1939" s="9">
        <f t="shared" si="272"/>
        <v>-33271</v>
      </c>
      <c r="L1939" s="9">
        <f t="shared" si="271"/>
        <v>6530</v>
      </c>
    </row>
    <row r="1940" spans="1:12" x14ac:dyDescent="0.3">
      <c r="A1940" s="29" t="s">
        <v>3884</v>
      </c>
      <c r="B1940" s="5" t="s">
        <v>3885</v>
      </c>
      <c r="C1940" s="9">
        <v>4705.67</v>
      </c>
      <c r="D1940" s="8">
        <f t="shared" si="273"/>
        <v>7.8914220833783663E-6</v>
      </c>
      <c r="E1940" s="32">
        <f t="shared" si="274"/>
        <v>31937</v>
      </c>
      <c r="F1940" s="10">
        <f t="shared" si="275"/>
        <v>60345</v>
      </c>
      <c r="G1940" s="10">
        <f t="shared" si="276"/>
        <v>7959</v>
      </c>
      <c r="H1940" s="9">
        <f t="shared" si="277"/>
        <v>347</v>
      </c>
      <c r="I1940" s="9">
        <f t="shared" si="278"/>
        <v>1409</v>
      </c>
      <c r="J1940" s="9">
        <f t="shared" si="279"/>
        <v>1756</v>
      </c>
      <c r="K1940" s="9">
        <f t="shared" si="272"/>
        <v>-12180</v>
      </c>
      <c r="L1940" s="9">
        <f t="shared" si="271"/>
        <v>2390</v>
      </c>
    </row>
    <row r="1941" spans="1:12" x14ac:dyDescent="0.3">
      <c r="A1941" s="29" t="s">
        <v>3886</v>
      </c>
      <c r="B1941" s="5" t="s">
        <v>3887</v>
      </c>
      <c r="C1941" s="9">
        <v>578936.31000000006</v>
      </c>
      <c r="D1941" s="8">
        <f t="shared" si="273"/>
        <v>9.7087785195383092E-4</v>
      </c>
      <c r="E1941" s="32">
        <f t="shared" si="274"/>
        <v>3929225</v>
      </c>
      <c r="F1941" s="10">
        <f t="shared" si="275"/>
        <v>7424161</v>
      </c>
      <c r="G1941" s="10">
        <f t="shared" si="276"/>
        <v>979138</v>
      </c>
      <c r="H1941" s="9">
        <f t="shared" si="277"/>
        <v>42703</v>
      </c>
      <c r="I1941" s="9">
        <f t="shared" si="278"/>
        <v>173406</v>
      </c>
      <c r="J1941" s="9">
        <f t="shared" si="279"/>
        <v>216109</v>
      </c>
      <c r="K1941" s="9">
        <f t="shared" si="272"/>
        <v>-1498493</v>
      </c>
      <c r="L1941" s="9">
        <f t="shared" si="271"/>
        <v>294093</v>
      </c>
    </row>
    <row r="1942" spans="1:12" x14ac:dyDescent="0.3">
      <c r="A1942" s="29" t="s">
        <v>3888</v>
      </c>
      <c r="B1942" s="5" t="s">
        <v>3889</v>
      </c>
      <c r="C1942" s="9">
        <v>7223.6</v>
      </c>
      <c r="D1942" s="8">
        <f t="shared" si="273"/>
        <v>1.2113997913472888E-5</v>
      </c>
      <c r="E1942" s="32">
        <f t="shared" si="274"/>
        <v>49026</v>
      </c>
      <c r="F1942" s="10">
        <f t="shared" si="275"/>
        <v>92634</v>
      </c>
      <c r="G1942" s="10">
        <f t="shared" si="276"/>
        <v>12217</v>
      </c>
      <c r="H1942" s="9">
        <f t="shared" si="277"/>
        <v>533</v>
      </c>
      <c r="I1942" s="9">
        <f t="shared" si="278"/>
        <v>2164</v>
      </c>
      <c r="J1942" s="9">
        <f t="shared" si="279"/>
        <v>2697</v>
      </c>
      <c r="K1942" s="9">
        <f t="shared" si="272"/>
        <v>-18697</v>
      </c>
      <c r="L1942" s="9">
        <f t="shared" si="271"/>
        <v>3670</v>
      </c>
    </row>
    <row r="1943" spans="1:12" x14ac:dyDescent="0.3">
      <c r="A1943" s="29" t="s">
        <v>3890</v>
      </c>
      <c r="B1943" s="5" t="s">
        <v>3891</v>
      </c>
      <c r="C1943" s="9">
        <v>12042.83</v>
      </c>
      <c r="D1943" s="8">
        <f t="shared" si="273"/>
        <v>2.0195860442481407E-5</v>
      </c>
      <c r="E1943" s="32">
        <f t="shared" si="274"/>
        <v>81734</v>
      </c>
      <c r="F1943" s="10">
        <f t="shared" si="275"/>
        <v>154435</v>
      </c>
      <c r="G1943" s="10">
        <f t="shared" si="276"/>
        <v>20368</v>
      </c>
      <c r="H1943" s="9">
        <f t="shared" si="277"/>
        <v>888</v>
      </c>
      <c r="I1943" s="9">
        <f t="shared" si="278"/>
        <v>3607</v>
      </c>
      <c r="J1943" s="9">
        <f t="shared" si="279"/>
        <v>4495</v>
      </c>
      <c r="K1943" s="9">
        <f t="shared" si="272"/>
        <v>-31171</v>
      </c>
      <c r="L1943" s="9">
        <f t="shared" si="271"/>
        <v>6118</v>
      </c>
    </row>
    <row r="1944" spans="1:12" x14ac:dyDescent="0.3">
      <c r="A1944" s="29" t="s">
        <v>3892</v>
      </c>
      <c r="B1944" s="5" t="s">
        <v>3893</v>
      </c>
      <c r="C1944" s="9">
        <v>11146.07</v>
      </c>
      <c r="D1944" s="8">
        <f t="shared" si="273"/>
        <v>1.8691991351046949E-5</v>
      </c>
      <c r="E1944" s="32">
        <f t="shared" si="274"/>
        <v>75648</v>
      </c>
      <c r="F1944" s="10">
        <f t="shared" si="275"/>
        <v>142935</v>
      </c>
      <c r="G1944" s="10">
        <f t="shared" si="276"/>
        <v>18851</v>
      </c>
      <c r="H1944" s="9">
        <f t="shared" si="277"/>
        <v>822</v>
      </c>
      <c r="I1944" s="9">
        <f t="shared" si="278"/>
        <v>3339</v>
      </c>
      <c r="J1944" s="9">
        <f t="shared" si="279"/>
        <v>4161</v>
      </c>
      <c r="K1944" s="9">
        <f t="shared" si="272"/>
        <v>-28850</v>
      </c>
      <c r="L1944" s="9">
        <f t="shared" si="271"/>
        <v>5662</v>
      </c>
    </row>
    <row r="1945" spans="1:12" x14ac:dyDescent="0.3">
      <c r="A1945" s="29" t="s">
        <v>3894</v>
      </c>
      <c r="B1945" s="5" t="s">
        <v>3895</v>
      </c>
      <c r="C1945" s="9">
        <v>3570.56</v>
      </c>
      <c r="D1945" s="8">
        <f t="shared" si="273"/>
        <v>5.9878393584818859E-6</v>
      </c>
      <c r="E1945" s="32">
        <f t="shared" si="274"/>
        <v>24233</v>
      </c>
      <c r="F1945" s="10">
        <f t="shared" si="275"/>
        <v>45788</v>
      </c>
      <c r="G1945" s="10">
        <f t="shared" si="276"/>
        <v>6039</v>
      </c>
      <c r="H1945" s="9">
        <f t="shared" si="277"/>
        <v>263</v>
      </c>
      <c r="I1945" s="9">
        <f t="shared" si="278"/>
        <v>1069</v>
      </c>
      <c r="J1945" s="9">
        <f t="shared" si="279"/>
        <v>1332</v>
      </c>
      <c r="K1945" s="9">
        <f t="shared" si="272"/>
        <v>-9242</v>
      </c>
      <c r="L1945" s="9">
        <f t="shared" si="271"/>
        <v>1814</v>
      </c>
    </row>
    <row r="1946" spans="1:12" x14ac:dyDescent="0.3">
      <c r="A1946" s="29" t="s">
        <v>3896</v>
      </c>
      <c r="B1946" s="5" t="s">
        <v>3897</v>
      </c>
      <c r="C1946" s="9">
        <v>246.48</v>
      </c>
      <c r="D1946" s="8">
        <f t="shared" si="273"/>
        <v>4.1334766677457186E-7</v>
      </c>
      <c r="E1946" s="32">
        <f t="shared" si="274"/>
        <v>1673</v>
      </c>
      <c r="F1946" s="10">
        <f t="shared" si="275"/>
        <v>3161</v>
      </c>
      <c r="G1946" s="10">
        <f t="shared" si="276"/>
        <v>417</v>
      </c>
      <c r="H1946" s="9">
        <f t="shared" si="277"/>
        <v>18</v>
      </c>
      <c r="I1946" s="9">
        <f t="shared" si="278"/>
        <v>74</v>
      </c>
      <c r="J1946" s="9">
        <f t="shared" si="279"/>
        <v>92</v>
      </c>
      <c r="K1946" s="9">
        <f t="shared" si="272"/>
        <v>-638</v>
      </c>
      <c r="L1946" s="9">
        <f t="shared" si="271"/>
        <v>125</v>
      </c>
    </row>
    <row r="1947" spans="1:12" x14ac:dyDescent="0.3">
      <c r="A1947" s="29" t="s">
        <v>3898</v>
      </c>
      <c r="B1947" s="5" t="s">
        <v>3899</v>
      </c>
      <c r="C1947" s="9">
        <v>754.03</v>
      </c>
      <c r="D1947" s="8">
        <f t="shared" si="273"/>
        <v>1.2645104721601365E-6</v>
      </c>
      <c r="E1947" s="32">
        <f t="shared" si="274"/>
        <v>5118</v>
      </c>
      <c r="F1947" s="10">
        <f t="shared" si="275"/>
        <v>9670</v>
      </c>
      <c r="G1947" s="10">
        <f t="shared" si="276"/>
        <v>1275</v>
      </c>
      <c r="H1947" s="9">
        <f t="shared" si="277"/>
        <v>56</v>
      </c>
      <c r="I1947" s="9">
        <f t="shared" si="278"/>
        <v>226</v>
      </c>
      <c r="J1947" s="9">
        <f t="shared" si="279"/>
        <v>282</v>
      </c>
      <c r="K1947" s="9">
        <f t="shared" si="272"/>
        <v>-1952</v>
      </c>
      <c r="L1947" s="9">
        <f t="shared" si="271"/>
        <v>383</v>
      </c>
    </row>
    <row r="1948" spans="1:12" x14ac:dyDescent="0.3">
      <c r="A1948" s="29" t="s">
        <v>3900</v>
      </c>
      <c r="B1948" s="5" t="s">
        <v>3901</v>
      </c>
      <c r="C1948" s="9">
        <v>2528.3200000000002</v>
      </c>
      <c r="D1948" s="8">
        <f t="shared" si="273"/>
        <v>4.2399998898875592E-6</v>
      </c>
      <c r="E1948" s="32">
        <f t="shared" si="274"/>
        <v>17160</v>
      </c>
      <c r="F1948" s="10">
        <f t="shared" si="275"/>
        <v>32423</v>
      </c>
      <c r="G1948" s="10">
        <f t="shared" si="276"/>
        <v>4276</v>
      </c>
      <c r="H1948" s="9">
        <f t="shared" si="277"/>
        <v>186</v>
      </c>
      <c r="I1948" s="9">
        <f t="shared" si="278"/>
        <v>757</v>
      </c>
      <c r="J1948" s="9">
        <f t="shared" si="279"/>
        <v>943</v>
      </c>
      <c r="K1948" s="9">
        <f t="shared" si="272"/>
        <v>-6544</v>
      </c>
      <c r="L1948" s="9">
        <f t="shared" si="271"/>
        <v>1284</v>
      </c>
    </row>
    <row r="1949" spans="1:12" x14ac:dyDescent="0.3">
      <c r="A1949" s="29" t="s">
        <v>3902</v>
      </c>
      <c r="B1949" s="5" t="s">
        <v>3903</v>
      </c>
      <c r="C1949" s="9">
        <v>57847.22</v>
      </c>
      <c r="D1949" s="8">
        <f t="shared" si="273"/>
        <v>9.7009953815300836E-5</v>
      </c>
      <c r="E1949" s="32">
        <f t="shared" si="274"/>
        <v>392608</v>
      </c>
      <c r="F1949" s="10">
        <f t="shared" si="275"/>
        <v>741821</v>
      </c>
      <c r="G1949" s="10">
        <f t="shared" si="276"/>
        <v>97835</v>
      </c>
      <c r="H1949" s="9">
        <f t="shared" si="277"/>
        <v>4267</v>
      </c>
      <c r="I1949" s="9">
        <f t="shared" si="278"/>
        <v>17327</v>
      </c>
      <c r="J1949" s="9">
        <f t="shared" si="279"/>
        <v>21594</v>
      </c>
      <c r="K1949" s="9">
        <f t="shared" si="272"/>
        <v>-149729</v>
      </c>
      <c r="L1949" s="9">
        <f t="shared" si="271"/>
        <v>29386</v>
      </c>
    </row>
    <row r="1950" spans="1:12" x14ac:dyDescent="0.3">
      <c r="A1950" s="29" t="s">
        <v>3904</v>
      </c>
      <c r="B1950" s="5" t="s">
        <v>3905</v>
      </c>
      <c r="C1950" s="9">
        <v>376.25</v>
      </c>
      <c r="D1950" s="8">
        <f t="shared" si="273"/>
        <v>6.3097232888645192E-7</v>
      </c>
      <c r="E1950" s="32">
        <f t="shared" si="274"/>
        <v>2554</v>
      </c>
      <c r="F1950" s="10">
        <f t="shared" si="275"/>
        <v>4825</v>
      </c>
      <c r="G1950" s="10">
        <f t="shared" si="276"/>
        <v>636</v>
      </c>
      <c r="H1950" s="9">
        <f t="shared" si="277"/>
        <v>28</v>
      </c>
      <c r="I1950" s="9">
        <f t="shared" si="278"/>
        <v>113</v>
      </c>
      <c r="J1950" s="9">
        <f t="shared" si="279"/>
        <v>141</v>
      </c>
      <c r="K1950" s="9">
        <f t="shared" si="272"/>
        <v>-974</v>
      </c>
      <c r="L1950" s="9">
        <f t="shared" si="271"/>
        <v>191</v>
      </c>
    </row>
    <row r="1951" spans="1:12" x14ac:dyDescent="0.3">
      <c r="A1951" s="29" t="s">
        <v>3906</v>
      </c>
      <c r="B1951" s="5" t="s">
        <v>3907</v>
      </c>
      <c r="C1951" s="9">
        <v>304836.11</v>
      </c>
      <c r="D1951" s="8">
        <f t="shared" si="273"/>
        <v>5.1121103057910069E-4</v>
      </c>
      <c r="E1951" s="32">
        <f t="shared" si="274"/>
        <v>2068915</v>
      </c>
      <c r="F1951" s="10">
        <f t="shared" si="275"/>
        <v>3909156</v>
      </c>
      <c r="G1951" s="10">
        <f t="shared" si="276"/>
        <v>515560</v>
      </c>
      <c r="H1951" s="9">
        <f t="shared" si="277"/>
        <v>22485</v>
      </c>
      <c r="I1951" s="9">
        <f t="shared" si="278"/>
        <v>91306</v>
      </c>
      <c r="J1951" s="9">
        <f t="shared" si="279"/>
        <v>113791</v>
      </c>
      <c r="K1951" s="9">
        <f t="shared" si="272"/>
        <v>-789024</v>
      </c>
      <c r="L1951" s="9">
        <f t="shared" si="271"/>
        <v>154853</v>
      </c>
    </row>
    <row r="1952" spans="1:12" x14ac:dyDescent="0.3">
      <c r="A1952" s="29" t="s">
        <v>3908</v>
      </c>
      <c r="B1952" s="5" t="s">
        <v>3909</v>
      </c>
      <c r="C1952" s="9">
        <v>2481409.63</v>
      </c>
      <c r="D1952" s="8">
        <f t="shared" si="273"/>
        <v>4.161331064883372E-3</v>
      </c>
      <c r="E1952" s="32">
        <f t="shared" si="274"/>
        <v>16841262</v>
      </c>
      <c r="F1952" s="10">
        <f t="shared" si="275"/>
        <v>31821091</v>
      </c>
      <c r="G1952" s="10">
        <f t="shared" si="276"/>
        <v>4196734</v>
      </c>
      <c r="H1952" s="9">
        <f t="shared" si="277"/>
        <v>183032</v>
      </c>
      <c r="I1952" s="9">
        <f t="shared" si="278"/>
        <v>743243</v>
      </c>
      <c r="J1952" s="9">
        <f t="shared" si="279"/>
        <v>926275</v>
      </c>
      <c r="K1952" s="9">
        <f t="shared" si="272"/>
        <v>-6422772</v>
      </c>
      <c r="L1952" s="9">
        <f t="shared" si="271"/>
        <v>1260526</v>
      </c>
    </row>
    <row r="1953" spans="1:12" x14ac:dyDescent="0.3">
      <c r="A1953" s="29" t="s">
        <v>3910</v>
      </c>
      <c r="B1953" s="5" t="s">
        <v>3911</v>
      </c>
      <c r="C1953" s="9">
        <v>1194511.8</v>
      </c>
      <c r="D1953" s="8">
        <f t="shared" si="273"/>
        <v>2.0031997138294953E-3</v>
      </c>
      <c r="E1953" s="32">
        <f t="shared" si="274"/>
        <v>8107120</v>
      </c>
      <c r="F1953" s="10">
        <f t="shared" si="275"/>
        <v>15318176</v>
      </c>
      <c r="G1953" s="10">
        <f t="shared" si="276"/>
        <v>2020242</v>
      </c>
      <c r="H1953" s="9">
        <f t="shared" si="277"/>
        <v>88109</v>
      </c>
      <c r="I1953" s="9">
        <f t="shared" si="278"/>
        <v>357786</v>
      </c>
      <c r="J1953" s="9">
        <f t="shared" si="279"/>
        <v>445895</v>
      </c>
      <c r="K1953" s="9">
        <f t="shared" si="272"/>
        <v>-3091822</v>
      </c>
      <c r="L1953" s="9">
        <f t="shared" si="271"/>
        <v>606797</v>
      </c>
    </row>
    <row r="1954" spans="1:12" x14ac:dyDescent="0.3">
      <c r="A1954" s="29" t="s">
        <v>3912</v>
      </c>
      <c r="B1954" s="5" t="s">
        <v>3913</v>
      </c>
      <c r="C1954" s="9">
        <v>20676.95</v>
      </c>
      <c r="D1954" s="8">
        <f t="shared" si="273"/>
        <v>3.4675304440581322E-5</v>
      </c>
      <c r="E1954" s="32">
        <f t="shared" si="274"/>
        <v>140334</v>
      </c>
      <c r="F1954" s="10">
        <f t="shared" si="275"/>
        <v>265157</v>
      </c>
      <c r="G1954" s="10">
        <f t="shared" si="276"/>
        <v>34970</v>
      </c>
      <c r="H1954" s="9">
        <f t="shared" si="277"/>
        <v>1525</v>
      </c>
      <c r="I1954" s="9">
        <f t="shared" si="278"/>
        <v>6193</v>
      </c>
      <c r="J1954" s="9">
        <f t="shared" si="279"/>
        <v>7718</v>
      </c>
      <c r="K1954" s="9">
        <f t="shared" si="272"/>
        <v>-53519</v>
      </c>
      <c r="L1954" s="9">
        <f t="shared" si="271"/>
        <v>10504</v>
      </c>
    </row>
    <row r="1955" spans="1:12" x14ac:dyDescent="0.3">
      <c r="A1955" s="29" t="s">
        <v>3914</v>
      </c>
      <c r="B1955" s="5" t="s">
        <v>3915</v>
      </c>
      <c r="C1955" s="9">
        <v>27263.919999999998</v>
      </c>
      <c r="D1955" s="8">
        <f t="shared" si="273"/>
        <v>4.5721672018535313E-5</v>
      </c>
      <c r="E1955" s="32">
        <f t="shared" si="274"/>
        <v>185040</v>
      </c>
      <c r="F1955" s="10">
        <f t="shared" si="275"/>
        <v>349627</v>
      </c>
      <c r="G1955" s="10">
        <f t="shared" si="276"/>
        <v>46111</v>
      </c>
      <c r="H1955" s="9">
        <f t="shared" si="277"/>
        <v>2011</v>
      </c>
      <c r="I1955" s="9">
        <f t="shared" si="278"/>
        <v>8166</v>
      </c>
      <c r="J1955" s="9">
        <f t="shared" si="279"/>
        <v>10177</v>
      </c>
      <c r="K1955" s="9">
        <f t="shared" si="272"/>
        <v>-70569</v>
      </c>
      <c r="L1955" s="9">
        <f t="shared" si="271"/>
        <v>13850</v>
      </c>
    </row>
    <row r="1956" spans="1:12" x14ac:dyDescent="0.3">
      <c r="A1956" s="29" t="s">
        <v>3916</v>
      </c>
      <c r="B1956" s="5" t="s">
        <v>3917</v>
      </c>
      <c r="C1956" s="9">
        <v>134733.01</v>
      </c>
      <c r="D1956" s="8">
        <f t="shared" si="273"/>
        <v>2.2594764411317374E-4</v>
      </c>
      <c r="E1956" s="32">
        <f t="shared" si="274"/>
        <v>914429</v>
      </c>
      <c r="F1956" s="10">
        <f t="shared" si="275"/>
        <v>1727789</v>
      </c>
      <c r="G1956" s="10">
        <f t="shared" si="276"/>
        <v>227870</v>
      </c>
      <c r="H1956" s="9">
        <f t="shared" si="277"/>
        <v>9938</v>
      </c>
      <c r="I1956" s="9">
        <f t="shared" si="278"/>
        <v>40356</v>
      </c>
      <c r="J1956" s="9">
        <f t="shared" si="279"/>
        <v>50294</v>
      </c>
      <c r="K1956" s="9">
        <f t="shared" si="272"/>
        <v>-348737</v>
      </c>
      <c r="L1956" s="9">
        <f t="shared" si="271"/>
        <v>68443</v>
      </c>
    </row>
    <row r="1957" spans="1:12" x14ac:dyDescent="0.3">
      <c r="A1957" s="29" t="s">
        <v>3918</v>
      </c>
      <c r="B1957" s="5" t="s">
        <v>3919</v>
      </c>
      <c r="C1957" s="9">
        <v>77.28</v>
      </c>
      <c r="D1957" s="8">
        <f t="shared" si="273"/>
        <v>1.2959878159825915E-7</v>
      </c>
      <c r="E1957" s="32">
        <f t="shared" si="274"/>
        <v>524</v>
      </c>
      <c r="F1957" s="10">
        <f t="shared" si="275"/>
        <v>991</v>
      </c>
      <c r="G1957" s="10">
        <f t="shared" si="276"/>
        <v>131</v>
      </c>
      <c r="H1957" s="9">
        <f t="shared" si="277"/>
        <v>6</v>
      </c>
      <c r="I1957" s="9">
        <f t="shared" si="278"/>
        <v>23</v>
      </c>
      <c r="J1957" s="9">
        <f t="shared" si="279"/>
        <v>29</v>
      </c>
      <c r="K1957" s="9">
        <f t="shared" si="272"/>
        <v>-200</v>
      </c>
      <c r="L1957" s="9">
        <f t="shared" si="271"/>
        <v>39</v>
      </c>
    </row>
    <row r="1958" spans="1:12" x14ac:dyDescent="0.3">
      <c r="A1958" s="29" t="s">
        <v>3920</v>
      </c>
      <c r="B1958" s="5" t="s">
        <v>3921</v>
      </c>
      <c r="C1958" s="9">
        <v>631644.36</v>
      </c>
      <c r="D1958" s="8">
        <f t="shared" si="273"/>
        <v>1.059269402942704E-3</v>
      </c>
      <c r="E1958" s="32">
        <f t="shared" si="274"/>
        <v>4286954</v>
      </c>
      <c r="F1958" s="10">
        <f t="shared" si="275"/>
        <v>8100078</v>
      </c>
      <c r="G1958" s="10">
        <f t="shared" si="276"/>
        <v>1068281</v>
      </c>
      <c r="H1958" s="9">
        <f t="shared" si="277"/>
        <v>46591</v>
      </c>
      <c r="I1958" s="9">
        <f t="shared" si="278"/>
        <v>189193</v>
      </c>
      <c r="J1958" s="9">
        <f t="shared" si="279"/>
        <v>235784</v>
      </c>
      <c r="K1958" s="9">
        <f t="shared" si="272"/>
        <v>-1634921</v>
      </c>
      <c r="L1958" s="9">
        <f t="shared" si="271"/>
        <v>320868</v>
      </c>
    </row>
    <row r="1959" spans="1:12" x14ac:dyDescent="0.3">
      <c r="A1959" s="29" t="s">
        <v>3922</v>
      </c>
      <c r="B1959" s="5" t="s">
        <v>3923</v>
      </c>
      <c r="C1959" s="9">
        <v>4916.8</v>
      </c>
      <c r="D1959" s="8">
        <f t="shared" si="273"/>
        <v>8.2454876987877924E-6</v>
      </c>
      <c r="E1959" s="32">
        <f t="shared" si="274"/>
        <v>33370</v>
      </c>
      <c r="F1959" s="10">
        <f t="shared" si="275"/>
        <v>63052</v>
      </c>
      <c r="G1959" s="10">
        <f t="shared" si="276"/>
        <v>8316</v>
      </c>
      <c r="H1959" s="9">
        <f t="shared" si="277"/>
        <v>363</v>
      </c>
      <c r="I1959" s="9">
        <f t="shared" si="278"/>
        <v>1473</v>
      </c>
      <c r="J1959" s="9">
        <f t="shared" si="279"/>
        <v>1836</v>
      </c>
      <c r="K1959" s="9">
        <f t="shared" si="272"/>
        <v>-12726</v>
      </c>
      <c r="L1959" s="9">
        <f t="shared" si="271"/>
        <v>2498</v>
      </c>
    </row>
    <row r="1960" spans="1:12" x14ac:dyDescent="0.3">
      <c r="A1960" s="29" t="s">
        <v>3924</v>
      </c>
      <c r="B1960" s="5" t="s">
        <v>3925</v>
      </c>
      <c r="C1960" s="9">
        <v>9999.84</v>
      </c>
      <c r="D1960" s="8">
        <f t="shared" si="273"/>
        <v>1.6769760354264178E-5</v>
      </c>
      <c r="E1960" s="32">
        <f t="shared" si="274"/>
        <v>67869</v>
      </c>
      <c r="F1960" s="10">
        <f t="shared" si="275"/>
        <v>128236</v>
      </c>
      <c r="G1960" s="10">
        <f t="shared" si="276"/>
        <v>16912</v>
      </c>
      <c r="H1960" s="9">
        <f t="shared" si="277"/>
        <v>738</v>
      </c>
      <c r="I1960" s="9">
        <f t="shared" si="278"/>
        <v>2995</v>
      </c>
      <c r="J1960" s="9">
        <f t="shared" si="279"/>
        <v>3733</v>
      </c>
      <c r="K1960" s="9">
        <f t="shared" si="272"/>
        <v>-25883</v>
      </c>
      <c r="L1960" s="9">
        <f t="shared" si="271"/>
        <v>5080</v>
      </c>
    </row>
    <row r="1961" spans="1:12" x14ac:dyDescent="0.3">
      <c r="A1961" s="29" t="s">
        <v>3926</v>
      </c>
      <c r="B1961" s="5" t="s">
        <v>3927</v>
      </c>
      <c r="C1961" s="9">
        <v>97.73</v>
      </c>
      <c r="D1961" s="8">
        <f t="shared" si="273"/>
        <v>1.6389349023806764E-7</v>
      </c>
      <c r="E1961" s="32">
        <f t="shared" si="274"/>
        <v>663</v>
      </c>
      <c r="F1961" s="10">
        <f t="shared" si="275"/>
        <v>1253</v>
      </c>
      <c r="G1961" s="10">
        <f t="shared" si="276"/>
        <v>165</v>
      </c>
      <c r="H1961" s="9">
        <f t="shared" si="277"/>
        <v>7</v>
      </c>
      <c r="I1961" s="9">
        <f t="shared" si="278"/>
        <v>29</v>
      </c>
      <c r="J1961" s="9">
        <f t="shared" si="279"/>
        <v>36</v>
      </c>
      <c r="K1961" s="9">
        <f t="shared" si="272"/>
        <v>-253</v>
      </c>
      <c r="L1961" s="9">
        <f t="shared" si="271"/>
        <v>50</v>
      </c>
    </row>
    <row r="1962" spans="1:12" x14ac:dyDescent="0.3">
      <c r="A1962" s="29" t="s">
        <v>3928</v>
      </c>
      <c r="B1962" s="5" t="s">
        <v>3929</v>
      </c>
      <c r="C1962" s="9">
        <v>362181.23</v>
      </c>
      <c r="D1962" s="8">
        <f t="shared" si="273"/>
        <v>6.0737896125464359E-4</v>
      </c>
      <c r="E1962" s="32">
        <f t="shared" si="274"/>
        <v>2458114</v>
      </c>
      <c r="F1962" s="10">
        <f t="shared" si="275"/>
        <v>4644538</v>
      </c>
      <c r="G1962" s="10">
        <f t="shared" si="276"/>
        <v>612546</v>
      </c>
      <c r="H1962" s="9">
        <f t="shared" si="277"/>
        <v>26715</v>
      </c>
      <c r="I1962" s="9">
        <f t="shared" si="278"/>
        <v>108482</v>
      </c>
      <c r="J1962" s="9">
        <f t="shared" si="279"/>
        <v>135197</v>
      </c>
      <c r="K1962" s="9">
        <f t="shared" si="272"/>
        <v>-937454</v>
      </c>
      <c r="L1962" s="9">
        <f t="shared" si="271"/>
        <v>183984</v>
      </c>
    </row>
    <row r="1963" spans="1:12" x14ac:dyDescent="0.3">
      <c r="A1963" s="29" t="s">
        <v>3930</v>
      </c>
      <c r="B1963" s="5" t="s">
        <v>3931</v>
      </c>
      <c r="C1963" s="9">
        <v>72779.350000000006</v>
      </c>
      <c r="D1963" s="8">
        <f t="shared" si="273"/>
        <v>1.2205117864276996E-4</v>
      </c>
      <c r="E1963" s="32">
        <f t="shared" si="274"/>
        <v>493952</v>
      </c>
      <c r="F1963" s="10">
        <f t="shared" si="275"/>
        <v>933308</v>
      </c>
      <c r="G1963" s="10">
        <f t="shared" si="276"/>
        <v>123090</v>
      </c>
      <c r="H1963" s="9">
        <f t="shared" si="277"/>
        <v>5368</v>
      </c>
      <c r="I1963" s="9">
        <f t="shared" si="278"/>
        <v>21799</v>
      </c>
      <c r="J1963" s="9">
        <f t="shared" si="279"/>
        <v>27167</v>
      </c>
      <c r="K1963" s="9">
        <f t="shared" si="272"/>
        <v>-188379</v>
      </c>
      <c r="L1963" s="9">
        <f t="shared" si="271"/>
        <v>36971</v>
      </c>
    </row>
    <row r="1964" spans="1:12" x14ac:dyDescent="0.3">
      <c r="A1964" s="29" t="s">
        <v>3932</v>
      </c>
      <c r="B1964" s="5" t="s">
        <v>3933</v>
      </c>
      <c r="C1964" s="9">
        <v>4427.08</v>
      </c>
      <c r="D1964" s="8">
        <f t="shared" si="273"/>
        <v>7.4242258545292583E-6</v>
      </c>
      <c r="E1964" s="32">
        <f t="shared" si="274"/>
        <v>30046</v>
      </c>
      <c r="F1964" s="10">
        <f t="shared" si="275"/>
        <v>56772</v>
      </c>
      <c r="G1964" s="10">
        <f t="shared" si="276"/>
        <v>7487</v>
      </c>
      <c r="H1964" s="9">
        <f t="shared" si="277"/>
        <v>327</v>
      </c>
      <c r="I1964" s="9">
        <f t="shared" si="278"/>
        <v>1326</v>
      </c>
      <c r="J1964" s="9">
        <f t="shared" si="279"/>
        <v>1653</v>
      </c>
      <c r="K1964" s="9">
        <f t="shared" si="272"/>
        <v>-11459</v>
      </c>
      <c r="L1964" s="9">
        <f t="shared" si="271"/>
        <v>2249</v>
      </c>
    </row>
    <row r="1965" spans="1:12" x14ac:dyDescent="0.3">
      <c r="A1965" s="29" t="s">
        <v>3934</v>
      </c>
      <c r="B1965" s="5" t="s">
        <v>3935</v>
      </c>
      <c r="C1965" s="9">
        <v>9017.4</v>
      </c>
      <c r="D1965" s="8">
        <f t="shared" si="273"/>
        <v>1.5122205657144694E-5</v>
      </c>
      <c r="E1965" s="32">
        <f t="shared" si="274"/>
        <v>61201</v>
      </c>
      <c r="F1965" s="10">
        <f t="shared" si="275"/>
        <v>115637</v>
      </c>
      <c r="G1965" s="10">
        <f t="shared" si="276"/>
        <v>15251</v>
      </c>
      <c r="H1965" s="9">
        <f t="shared" si="277"/>
        <v>665</v>
      </c>
      <c r="I1965" s="9">
        <f t="shared" si="278"/>
        <v>2701</v>
      </c>
      <c r="J1965" s="9">
        <f t="shared" si="279"/>
        <v>3366</v>
      </c>
      <c r="K1965" s="9">
        <f t="shared" si="272"/>
        <v>-23340</v>
      </c>
      <c r="L1965" s="9">
        <f t="shared" si="271"/>
        <v>4581</v>
      </c>
    </row>
    <row r="1966" spans="1:12" x14ac:dyDescent="0.3">
      <c r="A1966" s="29" t="s">
        <v>3936</v>
      </c>
      <c r="B1966" s="5" t="s">
        <v>3937</v>
      </c>
      <c r="C1966" s="9">
        <v>1928.88</v>
      </c>
      <c r="D1966" s="8">
        <f t="shared" si="273"/>
        <v>3.2347372910099653E-6</v>
      </c>
      <c r="E1966" s="32">
        <f t="shared" si="274"/>
        <v>13091</v>
      </c>
      <c r="F1966" s="10">
        <f t="shared" si="275"/>
        <v>24736</v>
      </c>
      <c r="G1966" s="10">
        <f t="shared" si="276"/>
        <v>3262</v>
      </c>
      <c r="H1966" s="9">
        <f t="shared" si="277"/>
        <v>142</v>
      </c>
      <c r="I1966" s="9">
        <f t="shared" si="278"/>
        <v>578</v>
      </c>
      <c r="J1966" s="9">
        <f t="shared" si="279"/>
        <v>720</v>
      </c>
      <c r="K1966" s="9">
        <f t="shared" si="272"/>
        <v>-4993</v>
      </c>
      <c r="L1966" s="9">
        <f t="shared" si="271"/>
        <v>980</v>
      </c>
    </row>
    <row r="1967" spans="1:12" x14ac:dyDescent="0.3">
      <c r="A1967" s="29" t="s">
        <v>3938</v>
      </c>
      <c r="B1967" s="5" t="s">
        <v>3939</v>
      </c>
      <c r="C1967" s="9">
        <v>148806.54</v>
      </c>
      <c r="D1967" s="8">
        <f t="shared" si="273"/>
        <v>2.4954899427863115E-4</v>
      </c>
      <c r="E1967" s="32">
        <f t="shared" si="274"/>
        <v>1009946</v>
      </c>
      <c r="F1967" s="10">
        <f t="shared" si="275"/>
        <v>1908265</v>
      </c>
      <c r="G1967" s="10">
        <f t="shared" si="276"/>
        <v>251672</v>
      </c>
      <c r="H1967" s="9">
        <f t="shared" si="277"/>
        <v>10976</v>
      </c>
      <c r="I1967" s="9">
        <f t="shared" si="278"/>
        <v>44571</v>
      </c>
      <c r="J1967" s="9">
        <f t="shared" si="279"/>
        <v>55547</v>
      </c>
      <c r="K1967" s="9">
        <f t="shared" si="272"/>
        <v>-385164</v>
      </c>
      <c r="L1967" s="9">
        <f t="shared" si="271"/>
        <v>75592</v>
      </c>
    </row>
    <row r="1968" spans="1:12" x14ac:dyDescent="0.3">
      <c r="A1968" s="29" t="s">
        <v>3940</v>
      </c>
      <c r="B1968" s="5" t="s">
        <v>3941</v>
      </c>
      <c r="C1968" s="9">
        <v>2257.92</v>
      </c>
      <c r="D1968" s="8">
        <f t="shared" si="273"/>
        <v>3.78653831452305E-6</v>
      </c>
      <c r="E1968" s="32">
        <f t="shared" si="274"/>
        <v>15324</v>
      </c>
      <c r="F1968" s="10">
        <f t="shared" si="275"/>
        <v>28955</v>
      </c>
      <c r="G1968" s="10">
        <f t="shared" si="276"/>
        <v>3819</v>
      </c>
      <c r="H1968" s="9">
        <f t="shared" si="277"/>
        <v>167</v>
      </c>
      <c r="I1968" s="9">
        <f t="shared" si="278"/>
        <v>676</v>
      </c>
      <c r="J1968" s="9">
        <f t="shared" si="279"/>
        <v>843</v>
      </c>
      <c r="K1968" s="9">
        <f t="shared" si="272"/>
        <v>-5844</v>
      </c>
      <c r="L1968" s="9">
        <f t="shared" ref="L1968:L2031" si="280">ROUND(D1968*$L$7,0)</f>
        <v>1147</v>
      </c>
    </row>
    <row r="1969" spans="1:12" x14ac:dyDescent="0.3">
      <c r="A1969" s="29" t="s">
        <v>3942</v>
      </c>
      <c r="B1969" s="5" t="s">
        <v>3943</v>
      </c>
      <c r="C1969" s="9">
        <v>146.47999999999999</v>
      </c>
      <c r="D1969" s="8">
        <f t="shared" si="273"/>
        <v>2.4564738002734212E-7</v>
      </c>
      <c r="E1969" s="32">
        <f t="shared" si="274"/>
        <v>994</v>
      </c>
      <c r="F1969" s="10">
        <f t="shared" si="275"/>
        <v>1878</v>
      </c>
      <c r="G1969" s="10">
        <f t="shared" si="276"/>
        <v>248</v>
      </c>
      <c r="H1969" s="9">
        <f t="shared" si="277"/>
        <v>11</v>
      </c>
      <c r="I1969" s="9">
        <f t="shared" si="278"/>
        <v>44</v>
      </c>
      <c r="J1969" s="9">
        <f t="shared" si="279"/>
        <v>55</v>
      </c>
      <c r="K1969" s="9">
        <f t="shared" si="272"/>
        <v>-379</v>
      </c>
      <c r="L1969" s="9">
        <f t="shared" si="280"/>
        <v>74</v>
      </c>
    </row>
    <row r="1970" spans="1:12" x14ac:dyDescent="0.3">
      <c r="A1970" s="29" t="s">
        <v>3944</v>
      </c>
      <c r="B1970" s="5" t="s">
        <v>3945</v>
      </c>
      <c r="C1970" s="9">
        <v>35.630000000000003</v>
      </c>
      <c r="D1970" s="8">
        <f t="shared" si="273"/>
        <v>5.9751612168037956E-8</v>
      </c>
      <c r="E1970" s="32">
        <f t="shared" si="274"/>
        <v>242</v>
      </c>
      <c r="F1970" s="10">
        <f t="shared" si="275"/>
        <v>457</v>
      </c>
      <c r="G1970" s="10">
        <f t="shared" si="276"/>
        <v>60</v>
      </c>
      <c r="H1970" s="9">
        <f t="shared" si="277"/>
        <v>3</v>
      </c>
      <c r="I1970" s="9">
        <f t="shared" si="278"/>
        <v>11</v>
      </c>
      <c r="J1970" s="9">
        <f t="shared" si="279"/>
        <v>14</v>
      </c>
      <c r="K1970" s="9">
        <f t="shared" si="272"/>
        <v>-92</v>
      </c>
      <c r="L1970" s="9">
        <f t="shared" si="280"/>
        <v>18</v>
      </c>
    </row>
    <row r="1971" spans="1:12" x14ac:dyDescent="0.3">
      <c r="A1971" s="29" t="s">
        <v>3946</v>
      </c>
      <c r="B1971" s="5" t="s">
        <v>3947</v>
      </c>
      <c r="C1971" s="9">
        <v>8029.77</v>
      </c>
      <c r="D1971" s="8">
        <f t="shared" si="273"/>
        <v>1.3465947315143031E-5</v>
      </c>
      <c r="E1971" s="32">
        <f t="shared" si="274"/>
        <v>54498</v>
      </c>
      <c r="F1971" s="10">
        <f t="shared" si="275"/>
        <v>102972</v>
      </c>
      <c r="G1971" s="10">
        <f t="shared" si="276"/>
        <v>13581</v>
      </c>
      <c r="H1971" s="9">
        <f t="shared" si="277"/>
        <v>592</v>
      </c>
      <c r="I1971" s="9">
        <f t="shared" si="278"/>
        <v>2405</v>
      </c>
      <c r="J1971" s="9">
        <f t="shared" si="279"/>
        <v>2997</v>
      </c>
      <c r="K1971" s="9">
        <f t="shared" si="272"/>
        <v>-20784</v>
      </c>
      <c r="L1971" s="9">
        <f t="shared" si="280"/>
        <v>4079</v>
      </c>
    </row>
    <row r="1972" spans="1:12" x14ac:dyDescent="0.3">
      <c r="A1972" s="29" t="s">
        <v>3948</v>
      </c>
      <c r="B1972" s="5" t="s">
        <v>3949</v>
      </c>
      <c r="C1972" s="9">
        <v>1347.98</v>
      </c>
      <c r="D1972" s="8">
        <f t="shared" si="273"/>
        <v>2.2605663252953076E-6</v>
      </c>
      <c r="E1972" s="32">
        <f t="shared" si="274"/>
        <v>9149</v>
      </c>
      <c r="F1972" s="10">
        <f t="shared" si="275"/>
        <v>17286</v>
      </c>
      <c r="G1972" s="10">
        <f t="shared" si="276"/>
        <v>2280</v>
      </c>
      <c r="H1972" s="9">
        <f t="shared" si="277"/>
        <v>99</v>
      </c>
      <c r="I1972" s="9">
        <f t="shared" si="278"/>
        <v>404</v>
      </c>
      <c r="J1972" s="9">
        <f t="shared" si="279"/>
        <v>503</v>
      </c>
      <c r="K1972" s="9">
        <f t="shared" si="272"/>
        <v>-3489</v>
      </c>
      <c r="L1972" s="9">
        <f t="shared" si="280"/>
        <v>685</v>
      </c>
    </row>
    <row r="1973" spans="1:12" x14ac:dyDescent="0.3">
      <c r="A1973" s="29" t="s">
        <v>3950</v>
      </c>
      <c r="B1973" s="5" t="s">
        <v>3951</v>
      </c>
      <c r="C1973" s="9">
        <v>6302.14</v>
      </c>
      <c r="D1973" s="8">
        <f t="shared" si="273"/>
        <v>1.0568706851211865E-5</v>
      </c>
      <c r="E1973" s="32">
        <f t="shared" si="274"/>
        <v>42772</v>
      </c>
      <c r="F1973" s="10">
        <f t="shared" si="275"/>
        <v>80817</v>
      </c>
      <c r="G1973" s="10">
        <f t="shared" si="276"/>
        <v>10659</v>
      </c>
      <c r="H1973" s="9">
        <f t="shared" si="277"/>
        <v>465</v>
      </c>
      <c r="I1973" s="9">
        <f t="shared" si="278"/>
        <v>1888</v>
      </c>
      <c r="J1973" s="9">
        <f t="shared" si="279"/>
        <v>2353</v>
      </c>
      <c r="K1973" s="9">
        <f t="shared" si="272"/>
        <v>-16312</v>
      </c>
      <c r="L1973" s="9">
        <f t="shared" si="280"/>
        <v>3201</v>
      </c>
    </row>
    <row r="1974" spans="1:12" x14ac:dyDescent="0.3">
      <c r="A1974" s="29" t="s">
        <v>3952</v>
      </c>
      <c r="B1974" s="5" t="s">
        <v>3953</v>
      </c>
      <c r="C1974" s="9">
        <v>121.72</v>
      </c>
      <c r="D1974" s="8">
        <f t="shared" si="273"/>
        <v>2.0412478902872803E-7</v>
      </c>
      <c r="E1974" s="32">
        <f t="shared" si="274"/>
        <v>826</v>
      </c>
      <c r="F1974" s="10">
        <f t="shared" si="275"/>
        <v>1561</v>
      </c>
      <c r="G1974" s="10">
        <f t="shared" si="276"/>
        <v>206</v>
      </c>
      <c r="H1974" s="9">
        <f t="shared" si="277"/>
        <v>9</v>
      </c>
      <c r="I1974" s="9">
        <f t="shared" si="278"/>
        <v>36</v>
      </c>
      <c r="J1974" s="9">
        <f t="shared" si="279"/>
        <v>45</v>
      </c>
      <c r="K1974" s="9">
        <f t="shared" si="272"/>
        <v>-315</v>
      </c>
      <c r="L1974" s="9">
        <f t="shared" si="280"/>
        <v>62</v>
      </c>
    </row>
    <row r="1975" spans="1:12" x14ac:dyDescent="0.3">
      <c r="A1975" s="29" t="s">
        <v>3954</v>
      </c>
      <c r="B1975" s="5" t="s">
        <v>3955</v>
      </c>
      <c r="C1975" s="9">
        <v>932.28</v>
      </c>
      <c r="D1975" s="8">
        <f t="shared" si="273"/>
        <v>1.5634362332870734E-6</v>
      </c>
      <c r="E1975" s="32">
        <f t="shared" si="274"/>
        <v>6327</v>
      </c>
      <c r="F1975" s="10">
        <f t="shared" si="275"/>
        <v>11955</v>
      </c>
      <c r="G1975" s="10">
        <f t="shared" si="276"/>
        <v>1577</v>
      </c>
      <c r="H1975" s="9">
        <f t="shared" si="277"/>
        <v>69</v>
      </c>
      <c r="I1975" s="9">
        <f t="shared" si="278"/>
        <v>279</v>
      </c>
      <c r="J1975" s="9">
        <f t="shared" si="279"/>
        <v>348</v>
      </c>
      <c r="K1975" s="9">
        <f t="shared" si="272"/>
        <v>-2413</v>
      </c>
      <c r="L1975" s="9">
        <f t="shared" si="280"/>
        <v>474</v>
      </c>
    </row>
    <row r="1976" spans="1:12" x14ac:dyDescent="0.3">
      <c r="A1976" s="29" t="s">
        <v>3956</v>
      </c>
      <c r="B1976" s="5" t="s">
        <v>3957</v>
      </c>
      <c r="C1976" s="9">
        <v>603.04</v>
      </c>
      <c r="D1976" s="8">
        <f t="shared" si="273"/>
        <v>1.0112998092004942E-6</v>
      </c>
      <c r="E1976" s="32">
        <f t="shared" si="274"/>
        <v>4093</v>
      </c>
      <c r="F1976" s="10">
        <f t="shared" si="275"/>
        <v>7733</v>
      </c>
      <c r="G1976" s="10">
        <f t="shared" si="276"/>
        <v>1020</v>
      </c>
      <c r="H1976" s="9">
        <f t="shared" si="277"/>
        <v>44</v>
      </c>
      <c r="I1976" s="9">
        <f t="shared" si="278"/>
        <v>181</v>
      </c>
      <c r="J1976" s="9">
        <f t="shared" si="279"/>
        <v>225</v>
      </c>
      <c r="K1976" s="9">
        <f t="shared" si="272"/>
        <v>-1561</v>
      </c>
      <c r="L1976" s="9">
        <f t="shared" si="280"/>
        <v>306</v>
      </c>
    </row>
    <row r="1977" spans="1:12" x14ac:dyDescent="0.3">
      <c r="A1977" s="29" t="s">
        <v>3958</v>
      </c>
      <c r="B1977" s="5" t="s">
        <v>3959</v>
      </c>
      <c r="C1977" s="9">
        <v>2070350.58</v>
      </c>
      <c r="D1977" s="8">
        <f t="shared" si="273"/>
        <v>3.4719838593329343E-3</v>
      </c>
      <c r="E1977" s="32">
        <f t="shared" si="274"/>
        <v>14051415</v>
      </c>
      <c r="F1977" s="10">
        <f t="shared" si="275"/>
        <v>26549753</v>
      </c>
      <c r="G1977" s="10">
        <f t="shared" si="276"/>
        <v>3501522</v>
      </c>
      <c r="H1977" s="9">
        <f t="shared" si="277"/>
        <v>152712</v>
      </c>
      <c r="I1977" s="9">
        <f t="shared" si="278"/>
        <v>620121</v>
      </c>
      <c r="J1977" s="9">
        <f t="shared" si="279"/>
        <v>772833</v>
      </c>
      <c r="K1977" s="9">
        <f t="shared" si="272"/>
        <v>-5358805</v>
      </c>
      <c r="L1977" s="9">
        <f t="shared" si="280"/>
        <v>1051713</v>
      </c>
    </row>
    <row r="1978" spans="1:12" x14ac:dyDescent="0.3">
      <c r="A1978" s="29" t="s">
        <v>3960</v>
      </c>
      <c r="B1978" s="5" t="s">
        <v>3961</v>
      </c>
      <c r="C1978" s="9">
        <v>309461.31</v>
      </c>
      <c r="D1978" s="8">
        <f t="shared" si="273"/>
        <v>5.189675042417335E-4</v>
      </c>
      <c r="E1978" s="32">
        <f t="shared" si="274"/>
        <v>2100306</v>
      </c>
      <c r="F1978" s="10">
        <f t="shared" si="275"/>
        <v>3968469</v>
      </c>
      <c r="G1978" s="10">
        <f t="shared" si="276"/>
        <v>523383</v>
      </c>
      <c r="H1978" s="9">
        <f t="shared" si="277"/>
        <v>22826</v>
      </c>
      <c r="I1978" s="9">
        <f t="shared" si="278"/>
        <v>92691</v>
      </c>
      <c r="J1978" s="9">
        <f t="shared" si="279"/>
        <v>115517</v>
      </c>
      <c r="K1978" s="9">
        <f t="shared" si="272"/>
        <v>-800996</v>
      </c>
      <c r="L1978" s="9">
        <f t="shared" si="280"/>
        <v>157203</v>
      </c>
    </row>
    <row r="1979" spans="1:12" x14ac:dyDescent="0.3">
      <c r="A1979" s="29" t="s">
        <v>3962</v>
      </c>
      <c r="B1979" s="5" t="s">
        <v>3963</v>
      </c>
      <c r="C1979" s="9">
        <v>273495.5</v>
      </c>
      <c r="D1979" s="8">
        <f t="shared" si="273"/>
        <v>4.5865273774076972E-4</v>
      </c>
      <c r="E1979" s="32">
        <f t="shared" si="274"/>
        <v>1856207</v>
      </c>
      <c r="F1979" s="10">
        <f t="shared" si="275"/>
        <v>3507250</v>
      </c>
      <c r="G1979" s="10">
        <f t="shared" si="276"/>
        <v>462555</v>
      </c>
      <c r="H1979" s="9">
        <f t="shared" si="277"/>
        <v>20173</v>
      </c>
      <c r="I1979" s="9">
        <f t="shared" si="278"/>
        <v>81919</v>
      </c>
      <c r="J1979" s="9">
        <f t="shared" si="279"/>
        <v>102092</v>
      </c>
      <c r="K1979" s="9">
        <f t="shared" si="272"/>
        <v>-707904</v>
      </c>
      <c r="L1979" s="9">
        <f t="shared" si="280"/>
        <v>138932</v>
      </c>
    </row>
    <row r="1980" spans="1:12" x14ac:dyDescent="0.3">
      <c r="A1980" s="29" t="s">
        <v>3964</v>
      </c>
      <c r="B1980" s="5" t="s">
        <v>3965</v>
      </c>
      <c r="C1980" s="9">
        <v>1283055.56</v>
      </c>
      <c r="D1980" s="8">
        <f t="shared" si="273"/>
        <v>2.1516878532462742E-3</v>
      </c>
      <c r="E1980" s="32">
        <f t="shared" si="274"/>
        <v>8708064</v>
      </c>
      <c r="F1980" s="10">
        <f t="shared" si="275"/>
        <v>16453643</v>
      </c>
      <c r="G1980" s="10">
        <f t="shared" si="276"/>
        <v>2169993</v>
      </c>
      <c r="H1980" s="9">
        <f t="shared" si="277"/>
        <v>94640</v>
      </c>
      <c r="I1980" s="9">
        <f t="shared" si="278"/>
        <v>384307</v>
      </c>
      <c r="J1980" s="9">
        <f t="shared" si="279"/>
        <v>478947</v>
      </c>
      <c r="K1980" s="9">
        <f t="shared" si="272"/>
        <v>-3321005</v>
      </c>
      <c r="L1980" s="9">
        <f t="shared" si="280"/>
        <v>651777</v>
      </c>
    </row>
    <row r="1981" spans="1:12" x14ac:dyDescent="0.3">
      <c r="A1981" s="29" t="s">
        <v>3966</v>
      </c>
      <c r="B1981" s="5" t="s">
        <v>3967</v>
      </c>
      <c r="C1981" s="9">
        <v>933109.63</v>
      </c>
      <c r="D1981" s="8">
        <f t="shared" si="273"/>
        <v>1.5648275251760144E-3</v>
      </c>
      <c r="E1981" s="32">
        <f t="shared" si="274"/>
        <v>6332990</v>
      </c>
      <c r="F1981" s="10">
        <f t="shared" si="275"/>
        <v>11966008</v>
      </c>
      <c r="G1981" s="10">
        <f t="shared" si="276"/>
        <v>1578140</v>
      </c>
      <c r="H1981" s="9">
        <f t="shared" si="277"/>
        <v>68827</v>
      </c>
      <c r="I1981" s="9">
        <f t="shared" si="278"/>
        <v>279489</v>
      </c>
      <c r="J1981" s="9">
        <f t="shared" si="279"/>
        <v>348316</v>
      </c>
      <c r="K1981" s="9">
        <f t="shared" si="272"/>
        <v>-2415220</v>
      </c>
      <c r="L1981" s="9">
        <f t="shared" si="280"/>
        <v>474008</v>
      </c>
    </row>
    <row r="1982" spans="1:12" x14ac:dyDescent="0.3">
      <c r="A1982" s="29" t="s">
        <v>3968</v>
      </c>
      <c r="B1982" s="5" t="s">
        <v>3969</v>
      </c>
      <c r="C1982" s="9">
        <v>41459.839999999997</v>
      </c>
      <c r="D1982" s="8">
        <f t="shared" si="273"/>
        <v>6.9528270564942645E-5</v>
      </c>
      <c r="E1982" s="32">
        <f t="shared" si="274"/>
        <v>281387</v>
      </c>
      <c r="F1982" s="10">
        <f t="shared" si="275"/>
        <v>531673</v>
      </c>
      <c r="G1982" s="10">
        <f t="shared" si="276"/>
        <v>70120</v>
      </c>
      <c r="H1982" s="9">
        <f t="shared" si="277"/>
        <v>3058</v>
      </c>
      <c r="I1982" s="9">
        <f t="shared" si="278"/>
        <v>12418</v>
      </c>
      <c r="J1982" s="9">
        <f t="shared" si="279"/>
        <v>15476</v>
      </c>
      <c r="K1982" s="9">
        <f t="shared" si="272"/>
        <v>-107313</v>
      </c>
      <c r="L1982" s="9">
        <f t="shared" si="280"/>
        <v>21061</v>
      </c>
    </row>
    <row r="1983" spans="1:12" x14ac:dyDescent="0.3">
      <c r="A1983" s="29" t="s">
        <v>3970</v>
      </c>
      <c r="B1983" s="5" t="s">
        <v>3971</v>
      </c>
      <c r="C1983" s="9">
        <v>421338.39</v>
      </c>
      <c r="D1983" s="8">
        <f t="shared" si="273"/>
        <v>7.0658568820616114E-4</v>
      </c>
      <c r="E1983" s="32">
        <f t="shared" si="274"/>
        <v>2859613</v>
      </c>
      <c r="F1983" s="10">
        <f t="shared" si="275"/>
        <v>5403158</v>
      </c>
      <c r="G1983" s="10">
        <f t="shared" si="276"/>
        <v>712597</v>
      </c>
      <c r="H1983" s="9">
        <f t="shared" si="277"/>
        <v>31078</v>
      </c>
      <c r="I1983" s="9">
        <f t="shared" si="278"/>
        <v>126201</v>
      </c>
      <c r="J1983" s="9">
        <f t="shared" si="279"/>
        <v>157279</v>
      </c>
      <c r="K1983" s="9">
        <f t="shared" si="272"/>
        <v>-1090574</v>
      </c>
      <c r="L1983" s="9">
        <f t="shared" si="280"/>
        <v>214035</v>
      </c>
    </row>
    <row r="1984" spans="1:12" x14ac:dyDescent="0.3">
      <c r="A1984" s="29" t="s">
        <v>3972</v>
      </c>
      <c r="B1984" s="5" t="s">
        <v>3973</v>
      </c>
      <c r="C1984" s="9">
        <v>9148.16</v>
      </c>
      <c r="D1984" s="8">
        <f t="shared" si="273"/>
        <v>1.5341490552095372E-5</v>
      </c>
      <c r="E1984" s="32">
        <f t="shared" si="274"/>
        <v>62088</v>
      </c>
      <c r="F1984" s="10">
        <f t="shared" si="275"/>
        <v>117314</v>
      </c>
      <c r="G1984" s="10">
        <f t="shared" si="276"/>
        <v>15472</v>
      </c>
      <c r="H1984" s="9">
        <f t="shared" si="277"/>
        <v>675</v>
      </c>
      <c r="I1984" s="9">
        <f t="shared" si="278"/>
        <v>2740</v>
      </c>
      <c r="J1984" s="9">
        <f t="shared" si="279"/>
        <v>3415</v>
      </c>
      <c r="K1984" s="9">
        <f t="shared" si="272"/>
        <v>-23679</v>
      </c>
      <c r="L1984" s="9">
        <f t="shared" si="280"/>
        <v>4647</v>
      </c>
    </row>
    <row r="1985" spans="1:12" x14ac:dyDescent="0.3">
      <c r="A1985" s="29" t="s">
        <v>3974</v>
      </c>
      <c r="B1985" s="5" t="s">
        <v>3975</v>
      </c>
      <c r="C1985" s="9">
        <v>1017305.48</v>
      </c>
      <c r="D1985" s="8">
        <f t="shared" si="273"/>
        <v>1.7060242070552818E-3</v>
      </c>
      <c r="E1985" s="32">
        <f t="shared" si="274"/>
        <v>6904425</v>
      </c>
      <c r="F1985" s="10">
        <f t="shared" si="275"/>
        <v>13045718</v>
      </c>
      <c r="G1985" s="10">
        <f t="shared" si="276"/>
        <v>1720538</v>
      </c>
      <c r="H1985" s="9">
        <f t="shared" si="277"/>
        <v>75038</v>
      </c>
      <c r="I1985" s="9">
        <f t="shared" si="278"/>
        <v>304708</v>
      </c>
      <c r="J1985" s="9">
        <f t="shared" si="279"/>
        <v>379746</v>
      </c>
      <c r="K1985" s="9">
        <f t="shared" si="272"/>
        <v>-2633149</v>
      </c>
      <c r="L1985" s="9">
        <f t="shared" si="280"/>
        <v>516779</v>
      </c>
    </row>
    <row r="1986" spans="1:12" x14ac:dyDescent="0.3">
      <c r="A1986" s="29" t="s">
        <v>3976</v>
      </c>
      <c r="B1986" s="5" t="s">
        <v>3977</v>
      </c>
      <c r="C1986" s="9">
        <v>393.32</v>
      </c>
      <c r="D1986" s="8">
        <f t="shared" si="273"/>
        <v>6.5959876783420398E-7</v>
      </c>
      <c r="E1986" s="32">
        <f t="shared" si="274"/>
        <v>2669</v>
      </c>
      <c r="F1986" s="10">
        <f t="shared" si="275"/>
        <v>5044</v>
      </c>
      <c r="G1986" s="10">
        <f t="shared" si="276"/>
        <v>665</v>
      </c>
      <c r="H1986" s="9">
        <f t="shared" si="277"/>
        <v>29</v>
      </c>
      <c r="I1986" s="9">
        <f t="shared" si="278"/>
        <v>118</v>
      </c>
      <c r="J1986" s="9">
        <f t="shared" si="279"/>
        <v>147</v>
      </c>
      <c r="K1986" s="9">
        <f t="shared" si="272"/>
        <v>-1018</v>
      </c>
      <c r="L1986" s="9">
        <f t="shared" si="280"/>
        <v>200</v>
      </c>
    </row>
    <row r="1987" spans="1:12" x14ac:dyDescent="0.3">
      <c r="A1987" s="29" t="s">
        <v>3978</v>
      </c>
      <c r="B1987" s="5" t="s">
        <v>3979</v>
      </c>
      <c r="C1987" s="9">
        <v>148012.34</v>
      </c>
      <c r="D1987" s="8">
        <f t="shared" si="273"/>
        <v>2.4821711860128462E-4</v>
      </c>
      <c r="E1987" s="32">
        <f t="shared" si="274"/>
        <v>1004556</v>
      </c>
      <c r="F1987" s="10">
        <f t="shared" si="275"/>
        <v>1898080</v>
      </c>
      <c r="G1987" s="10">
        <f t="shared" si="276"/>
        <v>250329</v>
      </c>
      <c r="H1987" s="9">
        <f t="shared" si="277"/>
        <v>10918</v>
      </c>
      <c r="I1987" s="9">
        <f t="shared" si="278"/>
        <v>44333</v>
      </c>
      <c r="J1987" s="9">
        <f t="shared" si="279"/>
        <v>55251</v>
      </c>
      <c r="K1987" s="9">
        <f t="shared" si="272"/>
        <v>-383109</v>
      </c>
      <c r="L1987" s="9">
        <f t="shared" si="280"/>
        <v>75188</v>
      </c>
    </row>
    <row r="1988" spans="1:12" x14ac:dyDescent="0.3">
      <c r="A1988" s="29" t="s">
        <v>3980</v>
      </c>
      <c r="B1988" s="5" t="s">
        <v>3981</v>
      </c>
      <c r="C1988" s="9">
        <v>29535.25</v>
      </c>
      <c r="D1988" s="8">
        <f t="shared" si="273"/>
        <v>4.9530698941511169E-5</v>
      </c>
      <c r="E1988" s="32">
        <f t="shared" si="274"/>
        <v>200455</v>
      </c>
      <c r="F1988" s="10">
        <f t="shared" si="275"/>
        <v>378754</v>
      </c>
      <c r="G1988" s="10">
        <f t="shared" si="276"/>
        <v>49952</v>
      </c>
      <c r="H1988" s="9">
        <f t="shared" si="277"/>
        <v>2179</v>
      </c>
      <c r="I1988" s="9">
        <f t="shared" si="278"/>
        <v>8847</v>
      </c>
      <c r="J1988" s="9">
        <f t="shared" si="279"/>
        <v>11026</v>
      </c>
      <c r="K1988" s="9">
        <f t="shared" si="272"/>
        <v>-76448</v>
      </c>
      <c r="L1988" s="9">
        <f t="shared" si="280"/>
        <v>15004</v>
      </c>
    </row>
    <row r="1989" spans="1:12" x14ac:dyDescent="0.3">
      <c r="A1989" s="29" t="s">
        <v>3982</v>
      </c>
      <c r="B1989" s="5" t="s">
        <v>3983</v>
      </c>
      <c r="C1989" s="9">
        <v>21379.16</v>
      </c>
      <c r="D1989" s="8">
        <f t="shared" si="273"/>
        <v>3.5852912624149044E-5</v>
      </c>
      <c r="E1989" s="32">
        <f t="shared" si="274"/>
        <v>145100</v>
      </c>
      <c r="F1989" s="10">
        <f t="shared" si="275"/>
        <v>274162</v>
      </c>
      <c r="G1989" s="10">
        <f t="shared" si="276"/>
        <v>36158</v>
      </c>
      <c r="H1989" s="9">
        <f t="shared" si="277"/>
        <v>1577</v>
      </c>
      <c r="I1989" s="9">
        <f t="shared" si="278"/>
        <v>6404</v>
      </c>
      <c r="J1989" s="9">
        <f t="shared" si="279"/>
        <v>7981</v>
      </c>
      <c r="K1989" s="9">
        <f t="shared" si="272"/>
        <v>-55337</v>
      </c>
      <c r="L1989" s="9">
        <f t="shared" si="280"/>
        <v>10860</v>
      </c>
    </row>
    <row r="1990" spans="1:12" x14ac:dyDescent="0.3">
      <c r="A1990" s="29" t="s">
        <v>3984</v>
      </c>
      <c r="B1990" s="5" t="s">
        <v>3985</v>
      </c>
      <c r="C1990" s="9">
        <v>11488.31</v>
      </c>
      <c r="D1990" s="8">
        <f t="shared" si="273"/>
        <v>1.9265928812410667E-5</v>
      </c>
      <c r="E1990" s="32">
        <f t="shared" si="274"/>
        <v>77971</v>
      </c>
      <c r="F1990" s="10">
        <f t="shared" si="275"/>
        <v>147324</v>
      </c>
      <c r="G1990" s="10">
        <f t="shared" si="276"/>
        <v>19430</v>
      </c>
      <c r="H1990" s="9">
        <f t="shared" si="277"/>
        <v>847</v>
      </c>
      <c r="I1990" s="9">
        <f t="shared" si="278"/>
        <v>3441</v>
      </c>
      <c r="J1990" s="9">
        <f t="shared" si="279"/>
        <v>4288</v>
      </c>
      <c r="K1990" s="9">
        <f t="shared" ref="K1990:K2053" si="281">ROUND(D1990*$K$7,0)</f>
        <v>-29736</v>
      </c>
      <c r="L1990" s="9">
        <f t="shared" si="280"/>
        <v>5836</v>
      </c>
    </row>
    <row r="1991" spans="1:12" x14ac:dyDescent="0.3">
      <c r="A1991" s="29" t="s">
        <v>3986</v>
      </c>
      <c r="B1991" s="5" t="s">
        <v>3987</v>
      </c>
      <c r="C1991" s="9">
        <v>33810.57</v>
      </c>
      <c r="D1991" s="8">
        <f t="shared" si="273"/>
        <v>5.6700422840872833E-5</v>
      </c>
      <c r="E1991" s="32">
        <f t="shared" si="274"/>
        <v>229471</v>
      </c>
      <c r="F1991" s="10">
        <f t="shared" si="275"/>
        <v>433580</v>
      </c>
      <c r="G1991" s="10">
        <f t="shared" si="276"/>
        <v>57183</v>
      </c>
      <c r="H1991" s="9">
        <f t="shared" si="277"/>
        <v>2494</v>
      </c>
      <c r="I1991" s="9">
        <f t="shared" si="278"/>
        <v>10127</v>
      </c>
      <c r="J1991" s="9">
        <f t="shared" si="279"/>
        <v>12621</v>
      </c>
      <c r="K1991" s="9">
        <f t="shared" si="281"/>
        <v>-87514</v>
      </c>
      <c r="L1991" s="9">
        <f t="shared" si="280"/>
        <v>17175</v>
      </c>
    </row>
    <row r="1992" spans="1:12" x14ac:dyDescent="0.3">
      <c r="A1992" s="29" t="s">
        <v>3988</v>
      </c>
      <c r="B1992" s="5" t="s">
        <v>3989</v>
      </c>
      <c r="C1992" s="9">
        <v>7184.11</v>
      </c>
      <c r="D1992" s="8">
        <f t="shared" ref="D1992:D2055" si="282">+C1992/$C$2134</f>
        <v>1.2047773070236405E-5</v>
      </c>
      <c r="E1992" s="32">
        <f t="shared" si="274"/>
        <v>48758</v>
      </c>
      <c r="F1992" s="10">
        <f t="shared" si="275"/>
        <v>92128</v>
      </c>
      <c r="G1992" s="10">
        <f t="shared" si="276"/>
        <v>12150</v>
      </c>
      <c r="H1992" s="9">
        <f t="shared" si="277"/>
        <v>530</v>
      </c>
      <c r="I1992" s="9">
        <f t="shared" si="278"/>
        <v>2152</v>
      </c>
      <c r="J1992" s="9">
        <f t="shared" si="279"/>
        <v>2682</v>
      </c>
      <c r="K1992" s="9">
        <f t="shared" si="281"/>
        <v>-18595</v>
      </c>
      <c r="L1992" s="9">
        <f t="shared" si="280"/>
        <v>3649</v>
      </c>
    </row>
    <row r="1993" spans="1:12" x14ac:dyDescent="0.3">
      <c r="A1993" s="29" t="s">
        <v>3990</v>
      </c>
      <c r="B1993" s="5" t="s">
        <v>3991</v>
      </c>
      <c r="C1993" s="9">
        <v>1432.43</v>
      </c>
      <c r="D1993" s="8">
        <f t="shared" si="282"/>
        <v>2.4021892174533433E-6</v>
      </c>
      <c r="E1993" s="32">
        <f t="shared" ref="E1993:E2056" si="283">ROUND(D1993*$E$7,0)</f>
        <v>9722</v>
      </c>
      <c r="F1993" s="10">
        <f t="shared" ref="F1993:F2056" si="284">+ROUND(D1993*$F$7,0)</f>
        <v>18369</v>
      </c>
      <c r="G1993" s="10">
        <f t="shared" ref="G1993:G2056" si="285">+ROUND(D1993*$G$7,0)</f>
        <v>2423</v>
      </c>
      <c r="H1993" s="9">
        <f t="shared" ref="H1993:H2056" si="286">ROUND(D1993*$H$7,0)</f>
        <v>106</v>
      </c>
      <c r="I1993" s="9">
        <f t="shared" ref="I1993:I2056" si="287">ROUND(D1993*$I$7,0)</f>
        <v>429</v>
      </c>
      <c r="J1993" s="9">
        <f t="shared" ref="J1993:J2056" si="288">ROUND(SUM(H1993:I1993),0)</f>
        <v>535</v>
      </c>
      <c r="K1993" s="9">
        <f t="shared" si="281"/>
        <v>-3708</v>
      </c>
      <c r="L1993" s="9">
        <f t="shared" si="280"/>
        <v>728</v>
      </c>
    </row>
    <row r="1994" spans="1:12" x14ac:dyDescent="0.3">
      <c r="A1994" s="29" t="s">
        <v>3992</v>
      </c>
      <c r="B1994" s="5" t="s">
        <v>3993</v>
      </c>
      <c r="C1994" s="9">
        <v>1174.27</v>
      </c>
      <c r="D1994" s="8">
        <f t="shared" si="282"/>
        <v>1.9692541571866945E-6</v>
      </c>
      <c r="E1994" s="32">
        <f t="shared" si="283"/>
        <v>7970</v>
      </c>
      <c r="F1994" s="10">
        <f t="shared" si="284"/>
        <v>15059</v>
      </c>
      <c r="G1994" s="10">
        <f t="shared" si="285"/>
        <v>1986</v>
      </c>
      <c r="H1994" s="9">
        <f t="shared" si="286"/>
        <v>87</v>
      </c>
      <c r="I1994" s="9">
        <f t="shared" si="287"/>
        <v>352</v>
      </c>
      <c r="J1994" s="9">
        <f t="shared" si="288"/>
        <v>439</v>
      </c>
      <c r="K1994" s="9">
        <f t="shared" si="281"/>
        <v>-3039</v>
      </c>
      <c r="L1994" s="9">
        <f t="shared" si="280"/>
        <v>597</v>
      </c>
    </row>
    <row r="1995" spans="1:12" x14ac:dyDescent="0.3">
      <c r="A1995" s="29" t="s">
        <v>3994</v>
      </c>
      <c r="B1995" s="5" t="s">
        <v>3995</v>
      </c>
      <c r="C1995" s="9">
        <v>751453.71</v>
      </c>
      <c r="D1995" s="8">
        <f t="shared" si="282"/>
        <v>1.2601900264426961E-3</v>
      </c>
      <c r="E1995" s="32">
        <f t="shared" si="283"/>
        <v>5100096</v>
      </c>
      <c r="F1995" s="10">
        <f t="shared" si="284"/>
        <v>9636489</v>
      </c>
      <c r="G1995" s="10">
        <f t="shared" si="285"/>
        <v>1270911</v>
      </c>
      <c r="H1995" s="9">
        <f t="shared" si="286"/>
        <v>55428</v>
      </c>
      <c r="I1995" s="9">
        <f t="shared" si="287"/>
        <v>225079</v>
      </c>
      <c r="J1995" s="9">
        <f t="shared" si="288"/>
        <v>280507</v>
      </c>
      <c r="K1995" s="9">
        <f t="shared" si="281"/>
        <v>-1945030</v>
      </c>
      <c r="L1995" s="9">
        <f t="shared" si="280"/>
        <v>381729</v>
      </c>
    </row>
    <row r="1996" spans="1:12" x14ac:dyDescent="0.3">
      <c r="A1996" s="29" t="s">
        <v>3996</v>
      </c>
      <c r="B1996" s="5" t="s">
        <v>3997</v>
      </c>
      <c r="C1996" s="9">
        <v>1013365.8</v>
      </c>
      <c r="D1996" s="8">
        <f t="shared" si="282"/>
        <v>1.6994173523983587E-3</v>
      </c>
      <c r="E1996" s="32">
        <f t="shared" si="283"/>
        <v>6877687</v>
      </c>
      <c r="F1996" s="10">
        <f t="shared" si="284"/>
        <v>12995196</v>
      </c>
      <c r="G1996" s="10">
        <f t="shared" si="285"/>
        <v>1713875</v>
      </c>
      <c r="H1996" s="9">
        <f t="shared" si="286"/>
        <v>74747</v>
      </c>
      <c r="I1996" s="9">
        <f t="shared" si="287"/>
        <v>303528</v>
      </c>
      <c r="J1996" s="9">
        <f t="shared" si="288"/>
        <v>378275</v>
      </c>
      <c r="K1996" s="9">
        <f t="shared" si="281"/>
        <v>-2622952</v>
      </c>
      <c r="L1996" s="9">
        <f t="shared" si="280"/>
        <v>514778</v>
      </c>
    </row>
    <row r="1997" spans="1:12" x14ac:dyDescent="0.3">
      <c r="A1997" s="29" t="s">
        <v>3998</v>
      </c>
      <c r="B1997" s="5" t="s">
        <v>3999</v>
      </c>
      <c r="C1997" s="9">
        <v>388491.72</v>
      </c>
      <c r="D1997" s="8">
        <f t="shared" si="282"/>
        <v>6.5150172842924484E-4</v>
      </c>
      <c r="E1997" s="32">
        <f t="shared" si="283"/>
        <v>2636683</v>
      </c>
      <c r="F1997" s="10">
        <f t="shared" si="284"/>
        <v>4981939</v>
      </c>
      <c r="G1997" s="10">
        <f t="shared" si="285"/>
        <v>657044</v>
      </c>
      <c r="H1997" s="9">
        <f t="shared" si="286"/>
        <v>28656</v>
      </c>
      <c r="I1997" s="9">
        <f t="shared" si="287"/>
        <v>116363</v>
      </c>
      <c r="J1997" s="9">
        <f t="shared" si="288"/>
        <v>145019</v>
      </c>
      <c r="K1997" s="9">
        <f t="shared" si="281"/>
        <v>-1005555</v>
      </c>
      <c r="L1997" s="9">
        <f t="shared" si="280"/>
        <v>197349</v>
      </c>
    </row>
    <row r="1998" spans="1:12" x14ac:dyDescent="0.3">
      <c r="A1998" s="29" t="s">
        <v>4000</v>
      </c>
      <c r="B1998" s="5" t="s">
        <v>4001</v>
      </c>
      <c r="C1998" s="9">
        <v>194764.66</v>
      </c>
      <c r="D1998" s="8">
        <f t="shared" si="282"/>
        <v>3.2662089330226708E-4</v>
      </c>
      <c r="E1998" s="32">
        <f t="shared" si="283"/>
        <v>1321863</v>
      </c>
      <c r="F1998" s="10">
        <f t="shared" si="284"/>
        <v>2497622</v>
      </c>
      <c r="G1998" s="10">
        <f t="shared" si="285"/>
        <v>329400</v>
      </c>
      <c r="H1998" s="9">
        <f t="shared" si="286"/>
        <v>14366</v>
      </c>
      <c r="I1998" s="9">
        <f t="shared" si="287"/>
        <v>58337</v>
      </c>
      <c r="J1998" s="9">
        <f t="shared" si="288"/>
        <v>72703</v>
      </c>
      <c r="K1998" s="9">
        <f t="shared" si="281"/>
        <v>-504120</v>
      </c>
      <c r="L1998" s="9">
        <f t="shared" si="280"/>
        <v>98938</v>
      </c>
    </row>
    <row r="1999" spans="1:12" x14ac:dyDescent="0.3">
      <c r="A1999" s="29" t="s">
        <v>4002</v>
      </c>
      <c r="B1999" s="5" t="s">
        <v>4003</v>
      </c>
      <c r="C1999" s="9">
        <v>5549.1</v>
      </c>
      <c r="D1999" s="8">
        <f t="shared" si="282"/>
        <v>9.3058566118905259E-6</v>
      </c>
      <c r="E1999" s="32">
        <f t="shared" si="283"/>
        <v>37662</v>
      </c>
      <c r="F1999" s="10">
        <f t="shared" si="284"/>
        <v>71161</v>
      </c>
      <c r="G1999" s="10">
        <f t="shared" si="285"/>
        <v>9385</v>
      </c>
      <c r="H1999" s="9">
        <f t="shared" si="286"/>
        <v>409</v>
      </c>
      <c r="I1999" s="9">
        <f t="shared" si="287"/>
        <v>1662</v>
      </c>
      <c r="J1999" s="9">
        <f t="shared" si="288"/>
        <v>2071</v>
      </c>
      <c r="K1999" s="9">
        <f t="shared" si="281"/>
        <v>-14363</v>
      </c>
      <c r="L1999" s="9">
        <f t="shared" si="280"/>
        <v>2819</v>
      </c>
    </row>
    <row r="2000" spans="1:12" x14ac:dyDescent="0.3">
      <c r="A2000" s="29" t="s">
        <v>4004</v>
      </c>
      <c r="B2000" s="5" t="s">
        <v>4005</v>
      </c>
      <c r="C2000" s="9">
        <v>974029.37</v>
      </c>
      <c r="D2000" s="8">
        <f t="shared" si="282"/>
        <v>1.6334500464922352E-3</v>
      </c>
      <c r="E2000" s="32">
        <f t="shared" si="283"/>
        <v>6610712</v>
      </c>
      <c r="F2000" s="10">
        <f t="shared" si="284"/>
        <v>12490754</v>
      </c>
      <c r="G2000" s="10">
        <f t="shared" si="285"/>
        <v>1647347</v>
      </c>
      <c r="H2000" s="9">
        <f t="shared" si="286"/>
        <v>71846</v>
      </c>
      <c r="I2000" s="9">
        <f t="shared" si="287"/>
        <v>291746</v>
      </c>
      <c r="J2000" s="9">
        <f t="shared" si="288"/>
        <v>363592</v>
      </c>
      <c r="K2000" s="9">
        <f t="shared" si="281"/>
        <v>-2521135</v>
      </c>
      <c r="L2000" s="9">
        <f t="shared" si="280"/>
        <v>494795</v>
      </c>
    </row>
    <row r="2001" spans="1:12" x14ac:dyDescent="0.3">
      <c r="A2001" s="29" t="s">
        <v>4006</v>
      </c>
      <c r="B2001" s="5" t="s">
        <v>4007</v>
      </c>
      <c r="C2001" s="9">
        <v>24944.49</v>
      </c>
      <c r="D2001" s="8">
        <f t="shared" si="282"/>
        <v>4.1831981257634053E-5</v>
      </c>
      <c r="E2001" s="32">
        <f t="shared" si="283"/>
        <v>169298</v>
      </c>
      <c r="F2001" s="10">
        <f t="shared" si="284"/>
        <v>319883</v>
      </c>
      <c r="G2001" s="10">
        <f t="shared" si="285"/>
        <v>42188</v>
      </c>
      <c r="H2001" s="9">
        <f t="shared" si="286"/>
        <v>1840</v>
      </c>
      <c r="I2001" s="9">
        <f t="shared" si="287"/>
        <v>7471</v>
      </c>
      <c r="J2001" s="9">
        <f t="shared" si="288"/>
        <v>9311</v>
      </c>
      <c r="K2001" s="9">
        <f t="shared" si="281"/>
        <v>-64565</v>
      </c>
      <c r="L2001" s="9">
        <f t="shared" si="280"/>
        <v>12671</v>
      </c>
    </row>
    <row r="2002" spans="1:12" x14ac:dyDescent="0.3">
      <c r="A2002" s="29" t="s">
        <v>4008</v>
      </c>
      <c r="B2002" s="5" t="s">
        <v>4009</v>
      </c>
      <c r="C2002" s="9">
        <v>11293.43</v>
      </c>
      <c r="D2002" s="8">
        <f t="shared" si="282"/>
        <v>1.8939114493597667E-5</v>
      </c>
      <c r="E2002" s="32">
        <f t="shared" si="283"/>
        <v>76648</v>
      </c>
      <c r="F2002" s="10">
        <f t="shared" si="284"/>
        <v>144825</v>
      </c>
      <c r="G2002" s="10">
        <f t="shared" si="285"/>
        <v>19100</v>
      </c>
      <c r="H2002" s="9">
        <f t="shared" si="286"/>
        <v>833</v>
      </c>
      <c r="I2002" s="9">
        <f t="shared" si="287"/>
        <v>3383</v>
      </c>
      <c r="J2002" s="9">
        <f t="shared" si="288"/>
        <v>4216</v>
      </c>
      <c r="K2002" s="9">
        <f t="shared" si="281"/>
        <v>-29231</v>
      </c>
      <c r="L2002" s="9">
        <f t="shared" si="280"/>
        <v>5737</v>
      </c>
    </row>
    <row r="2003" spans="1:12" x14ac:dyDescent="0.3">
      <c r="A2003" s="29" t="s">
        <v>4010</v>
      </c>
      <c r="B2003" s="5" t="s">
        <v>4011</v>
      </c>
      <c r="C2003" s="9">
        <v>6956.52</v>
      </c>
      <c r="D2003" s="8">
        <f t="shared" si="282"/>
        <v>1.1666103987628387E-5</v>
      </c>
      <c r="E2003" s="32">
        <f t="shared" si="283"/>
        <v>47214</v>
      </c>
      <c r="F2003" s="10">
        <f t="shared" si="284"/>
        <v>89209</v>
      </c>
      <c r="G2003" s="10">
        <f t="shared" si="285"/>
        <v>11765</v>
      </c>
      <c r="H2003" s="9">
        <f t="shared" si="286"/>
        <v>513</v>
      </c>
      <c r="I2003" s="9">
        <f t="shared" si="287"/>
        <v>2084</v>
      </c>
      <c r="J2003" s="9">
        <f t="shared" si="288"/>
        <v>2597</v>
      </c>
      <c r="K2003" s="9">
        <f t="shared" si="281"/>
        <v>-18006</v>
      </c>
      <c r="L2003" s="9">
        <f t="shared" si="280"/>
        <v>3534</v>
      </c>
    </row>
    <row r="2004" spans="1:12" x14ac:dyDescent="0.3">
      <c r="A2004" s="29" t="s">
        <v>4012</v>
      </c>
      <c r="B2004" s="5" t="s">
        <v>4013</v>
      </c>
      <c r="C2004" s="9">
        <v>7262.69</v>
      </c>
      <c r="D2004" s="8">
        <f t="shared" si="282"/>
        <v>1.217955195556238E-5</v>
      </c>
      <c r="E2004" s="32">
        <f t="shared" si="283"/>
        <v>49292</v>
      </c>
      <c r="F2004" s="10">
        <f t="shared" si="284"/>
        <v>93135</v>
      </c>
      <c r="G2004" s="10">
        <f t="shared" si="285"/>
        <v>12283</v>
      </c>
      <c r="H2004" s="9">
        <f t="shared" si="286"/>
        <v>536</v>
      </c>
      <c r="I2004" s="9">
        <f t="shared" si="287"/>
        <v>2175</v>
      </c>
      <c r="J2004" s="9">
        <f t="shared" si="288"/>
        <v>2711</v>
      </c>
      <c r="K2004" s="9">
        <f t="shared" si="281"/>
        <v>-18798</v>
      </c>
      <c r="L2004" s="9">
        <f t="shared" si="280"/>
        <v>3689</v>
      </c>
    </row>
    <row r="2005" spans="1:12" x14ac:dyDescent="0.3">
      <c r="A2005" s="29" t="s">
        <v>4014</v>
      </c>
      <c r="B2005" s="5" t="s">
        <v>4015</v>
      </c>
      <c r="C2005" s="9">
        <v>3210.97</v>
      </c>
      <c r="D2005" s="8">
        <f t="shared" si="282"/>
        <v>5.3848058973675227E-6</v>
      </c>
      <c r="E2005" s="32">
        <f t="shared" si="283"/>
        <v>21793</v>
      </c>
      <c r="F2005" s="10">
        <f t="shared" si="284"/>
        <v>41177</v>
      </c>
      <c r="G2005" s="10">
        <f t="shared" si="285"/>
        <v>5431</v>
      </c>
      <c r="H2005" s="9">
        <f t="shared" si="286"/>
        <v>237</v>
      </c>
      <c r="I2005" s="9">
        <f t="shared" si="287"/>
        <v>962</v>
      </c>
      <c r="J2005" s="9">
        <f t="shared" si="288"/>
        <v>1199</v>
      </c>
      <c r="K2005" s="9">
        <f t="shared" si="281"/>
        <v>-8311</v>
      </c>
      <c r="L2005" s="9">
        <f t="shared" si="280"/>
        <v>1631</v>
      </c>
    </row>
    <row r="2006" spans="1:12" x14ac:dyDescent="0.3">
      <c r="A2006" s="29" t="s">
        <v>4016</v>
      </c>
      <c r="B2006" s="5" t="s">
        <v>4017</v>
      </c>
      <c r="C2006" s="9">
        <v>22.33</v>
      </c>
      <c r="D2006" s="8">
        <f t="shared" si="282"/>
        <v>3.7447474030656395E-8</v>
      </c>
      <c r="E2006" s="32">
        <f t="shared" si="283"/>
        <v>152</v>
      </c>
      <c r="F2006" s="10">
        <f t="shared" si="284"/>
        <v>286</v>
      </c>
      <c r="G2006" s="10">
        <f t="shared" si="285"/>
        <v>38</v>
      </c>
      <c r="H2006" s="9">
        <f t="shared" si="286"/>
        <v>2</v>
      </c>
      <c r="I2006" s="9">
        <f t="shared" si="287"/>
        <v>7</v>
      </c>
      <c r="J2006" s="9">
        <f t="shared" si="288"/>
        <v>9</v>
      </c>
      <c r="K2006" s="9">
        <f t="shared" si="281"/>
        <v>-58</v>
      </c>
      <c r="L2006" s="9">
        <f t="shared" si="280"/>
        <v>11</v>
      </c>
    </row>
    <row r="2007" spans="1:12" x14ac:dyDescent="0.3">
      <c r="A2007" s="29" t="s">
        <v>4018</v>
      </c>
      <c r="B2007" s="5" t="s">
        <v>4019</v>
      </c>
      <c r="C2007" s="9">
        <v>348.24</v>
      </c>
      <c r="D2007" s="8">
        <f t="shared" si="282"/>
        <v>5.8399947856855281E-7</v>
      </c>
      <c r="E2007" s="32">
        <f t="shared" si="283"/>
        <v>2363</v>
      </c>
      <c r="F2007" s="10">
        <f t="shared" si="284"/>
        <v>4466</v>
      </c>
      <c r="G2007" s="10">
        <f t="shared" si="285"/>
        <v>589</v>
      </c>
      <c r="H2007" s="9">
        <f t="shared" si="286"/>
        <v>26</v>
      </c>
      <c r="I2007" s="9">
        <f t="shared" si="287"/>
        <v>104</v>
      </c>
      <c r="J2007" s="9">
        <f t="shared" si="288"/>
        <v>130</v>
      </c>
      <c r="K2007" s="9">
        <f t="shared" si="281"/>
        <v>-901</v>
      </c>
      <c r="L2007" s="9">
        <f t="shared" si="280"/>
        <v>177</v>
      </c>
    </row>
    <row r="2008" spans="1:12" x14ac:dyDescent="0.3">
      <c r="A2008" s="29" t="s">
        <v>4020</v>
      </c>
      <c r="B2008" s="5" t="s">
        <v>4021</v>
      </c>
      <c r="C2008" s="9">
        <v>737.97</v>
      </c>
      <c r="D2008" s="8">
        <f t="shared" si="282"/>
        <v>1.2375778061085314E-6</v>
      </c>
      <c r="E2008" s="32">
        <f t="shared" si="283"/>
        <v>5009</v>
      </c>
      <c r="F2008" s="10">
        <f t="shared" si="284"/>
        <v>9464</v>
      </c>
      <c r="G2008" s="10">
        <f t="shared" si="285"/>
        <v>1248</v>
      </c>
      <c r="H2008" s="9">
        <f t="shared" si="286"/>
        <v>54</v>
      </c>
      <c r="I2008" s="9">
        <f t="shared" si="287"/>
        <v>221</v>
      </c>
      <c r="J2008" s="9">
        <f t="shared" si="288"/>
        <v>275</v>
      </c>
      <c r="K2008" s="9">
        <f t="shared" si="281"/>
        <v>-1910</v>
      </c>
      <c r="L2008" s="9">
        <f t="shared" si="280"/>
        <v>375</v>
      </c>
    </row>
    <row r="2009" spans="1:12" x14ac:dyDescent="0.3">
      <c r="A2009" s="29" t="s">
        <v>4022</v>
      </c>
      <c r="B2009" s="5" t="s">
        <v>4023</v>
      </c>
      <c r="C2009" s="9">
        <v>118580.61</v>
      </c>
      <c r="D2009" s="8">
        <f t="shared" si="282"/>
        <v>1.9886002299661419E-4</v>
      </c>
      <c r="E2009" s="32">
        <f t="shared" si="283"/>
        <v>804803</v>
      </c>
      <c r="F2009" s="10">
        <f t="shared" si="284"/>
        <v>1520654</v>
      </c>
      <c r="G2009" s="10">
        <f t="shared" si="285"/>
        <v>200552</v>
      </c>
      <c r="H2009" s="9">
        <f t="shared" si="286"/>
        <v>8747</v>
      </c>
      <c r="I2009" s="9">
        <f t="shared" si="287"/>
        <v>35518</v>
      </c>
      <c r="J2009" s="9">
        <f t="shared" si="288"/>
        <v>44265</v>
      </c>
      <c r="K2009" s="9">
        <f t="shared" si="281"/>
        <v>-306929</v>
      </c>
      <c r="L2009" s="9">
        <f t="shared" si="280"/>
        <v>60238</v>
      </c>
    </row>
    <row r="2010" spans="1:12" x14ac:dyDescent="0.3">
      <c r="A2010" s="29" t="s">
        <v>4024</v>
      </c>
      <c r="B2010" s="5" t="s">
        <v>4025</v>
      </c>
      <c r="C2010" s="9">
        <v>321123.67</v>
      </c>
      <c r="D2010" s="8">
        <f t="shared" si="282"/>
        <v>5.3852531540322772E-4</v>
      </c>
      <c r="E2010" s="32">
        <f t="shared" si="283"/>
        <v>2179458</v>
      </c>
      <c r="F2010" s="10">
        <f t="shared" si="284"/>
        <v>4118024</v>
      </c>
      <c r="G2010" s="10">
        <f t="shared" si="285"/>
        <v>543107</v>
      </c>
      <c r="H2010" s="9">
        <f t="shared" si="286"/>
        <v>23686</v>
      </c>
      <c r="I2010" s="9">
        <f t="shared" si="287"/>
        <v>96184</v>
      </c>
      <c r="J2010" s="9">
        <f t="shared" si="288"/>
        <v>119870</v>
      </c>
      <c r="K2010" s="9">
        <f t="shared" si="281"/>
        <v>-831182</v>
      </c>
      <c r="L2010" s="9">
        <f t="shared" si="280"/>
        <v>163127</v>
      </c>
    </row>
    <row r="2011" spans="1:12" x14ac:dyDescent="0.3">
      <c r="A2011" s="29" t="s">
        <v>4026</v>
      </c>
      <c r="B2011" s="5" t="s">
        <v>4027</v>
      </c>
      <c r="C2011" s="9">
        <v>611936.71</v>
      </c>
      <c r="D2011" s="8">
        <f t="shared" si="282"/>
        <v>1.0262196173815637E-3</v>
      </c>
      <c r="E2011" s="32">
        <f t="shared" si="283"/>
        <v>4153198</v>
      </c>
      <c r="F2011" s="10">
        <f t="shared" si="284"/>
        <v>7847352</v>
      </c>
      <c r="G2011" s="10">
        <f t="shared" si="285"/>
        <v>1034950</v>
      </c>
      <c r="H2011" s="9">
        <f t="shared" si="286"/>
        <v>45137</v>
      </c>
      <c r="I2011" s="9">
        <f t="shared" si="287"/>
        <v>183290</v>
      </c>
      <c r="J2011" s="9">
        <f t="shared" si="288"/>
        <v>228427</v>
      </c>
      <c r="K2011" s="9">
        <f t="shared" si="281"/>
        <v>-1583910</v>
      </c>
      <c r="L2011" s="9">
        <f t="shared" si="280"/>
        <v>310856</v>
      </c>
    </row>
    <row r="2012" spans="1:12" x14ac:dyDescent="0.3">
      <c r="A2012" s="29" t="s">
        <v>4028</v>
      </c>
      <c r="B2012" s="5" t="s">
        <v>4029</v>
      </c>
      <c r="C2012" s="9">
        <v>25940.18</v>
      </c>
      <c r="D2012" s="8">
        <f t="shared" si="282"/>
        <v>4.3501756242747537E-5</v>
      </c>
      <c r="E2012" s="32">
        <f t="shared" si="283"/>
        <v>176055</v>
      </c>
      <c r="F2012" s="10">
        <f t="shared" si="284"/>
        <v>332652</v>
      </c>
      <c r="G2012" s="10">
        <f t="shared" si="285"/>
        <v>43872</v>
      </c>
      <c r="H2012" s="9">
        <f t="shared" si="286"/>
        <v>1913</v>
      </c>
      <c r="I2012" s="9">
        <f t="shared" si="287"/>
        <v>7770</v>
      </c>
      <c r="J2012" s="9">
        <f t="shared" si="288"/>
        <v>9683</v>
      </c>
      <c r="K2012" s="9">
        <f t="shared" si="281"/>
        <v>-67142</v>
      </c>
      <c r="L2012" s="9">
        <f t="shared" si="280"/>
        <v>13177</v>
      </c>
    </row>
    <row r="2013" spans="1:12" x14ac:dyDescent="0.3">
      <c r="A2013" s="29" t="s">
        <v>4030</v>
      </c>
      <c r="B2013" s="5" t="s">
        <v>4031</v>
      </c>
      <c r="C2013" s="9">
        <v>993.91</v>
      </c>
      <c r="D2013" s="8">
        <f t="shared" si="282"/>
        <v>1.666789920009391E-6</v>
      </c>
      <c r="E2013" s="32">
        <f t="shared" si="283"/>
        <v>6746</v>
      </c>
      <c r="F2013" s="10">
        <f t="shared" si="284"/>
        <v>12746</v>
      </c>
      <c r="G2013" s="10">
        <f t="shared" si="285"/>
        <v>1681</v>
      </c>
      <c r="H2013" s="9">
        <f t="shared" si="286"/>
        <v>73</v>
      </c>
      <c r="I2013" s="9">
        <f t="shared" si="287"/>
        <v>298</v>
      </c>
      <c r="J2013" s="9">
        <f t="shared" si="288"/>
        <v>371</v>
      </c>
      <c r="K2013" s="9">
        <f t="shared" si="281"/>
        <v>-2573</v>
      </c>
      <c r="L2013" s="9">
        <f t="shared" si="280"/>
        <v>505</v>
      </c>
    </row>
    <row r="2014" spans="1:12" x14ac:dyDescent="0.3">
      <c r="A2014" s="29" t="s">
        <v>4032</v>
      </c>
      <c r="B2014" s="5" t="s">
        <v>4033</v>
      </c>
      <c r="C2014" s="9">
        <v>489007.26</v>
      </c>
      <c r="D2014" s="8">
        <f t="shared" si="282"/>
        <v>8.2006657723477131E-4</v>
      </c>
      <c r="E2014" s="32">
        <f t="shared" si="283"/>
        <v>3318879</v>
      </c>
      <c r="F2014" s="10">
        <f t="shared" si="284"/>
        <v>6270929</v>
      </c>
      <c r="G2014" s="10">
        <f t="shared" si="285"/>
        <v>827043</v>
      </c>
      <c r="H2014" s="9">
        <f t="shared" si="286"/>
        <v>36070</v>
      </c>
      <c r="I2014" s="9">
        <f t="shared" si="287"/>
        <v>146470</v>
      </c>
      <c r="J2014" s="9">
        <f t="shared" si="288"/>
        <v>182540</v>
      </c>
      <c r="K2014" s="9">
        <f t="shared" si="281"/>
        <v>-1265725</v>
      </c>
      <c r="L2014" s="9">
        <f t="shared" si="280"/>
        <v>248410</v>
      </c>
    </row>
    <row r="2015" spans="1:12" x14ac:dyDescent="0.3">
      <c r="A2015" s="29" t="s">
        <v>4034</v>
      </c>
      <c r="B2015" s="5" t="s">
        <v>4035</v>
      </c>
      <c r="C2015" s="9">
        <v>8230.89</v>
      </c>
      <c r="D2015" s="8">
        <f t="shared" si="282"/>
        <v>1.3803226131849057E-5</v>
      </c>
      <c r="E2015" s="32">
        <f t="shared" si="283"/>
        <v>55863</v>
      </c>
      <c r="F2015" s="10">
        <f t="shared" si="284"/>
        <v>105551</v>
      </c>
      <c r="G2015" s="10">
        <f t="shared" si="285"/>
        <v>13921</v>
      </c>
      <c r="H2015" s="9">
        <f t="shared" si="286"/>
        <v>607</v>
      </c>
      <c r="I2015" s="9">
        <f t="shared" si="287"/>
        <v>2465</v>
      </c>
      <c r="J2015" s="9">
        <f t="shared" si="288"/>
        <v>3072</v>
      </c>
      <c r="K2015" s="9">
        <f t="shared" si="281"/>
        <v>-21304</v>
      </c>
      <c r="L2015" s="9">
        <f t="shared" si="280"/>
        <v>4181</v>
      </c>
    </row>
    <row r="2016" spans="1:12" x14ac:dyDescent="0.3">
      <c r="A2016" s="29" t="s">
        <v>4036</v>
      </c>
      <c r="B2016" s="5" t="s">
        <v>4037</v>
      </c>
      <c r="C2016" s="9">
        <v>300.89</v>
      </c>
      <c r="D2016" s="8">
        <f t="shared" si="282"/>
        <v>5.045933927937395E-7</v>
      </c>
      <c r="E2016" s="32">
        <f t="shared" si="283"/>
        <v>2042</v>
      </c>
      <c r="F2016" s="10">
        <f t="shared" si="284"/>
        <v>3859</v>
      </c>
      <c r="G2016" s="10">
        <f t="shared" si="285"/>
        <v>509</v>
      </c>
      <c r="H2016" s="9">
        <f t="shared" si="286"/>
        <v>22</v>
      </c>
      <c r="I2016" s="9">
        <f t="shared" si="287"/>
        <v>90</v>
      </c>
      <c r="J2016" s="9">
        <f t="shared" si="288"/>
        <v>112</v>
      </c>
      <c r="K2016" s="9">
        <f t="shared" si="281"/>
        <v>-779</v>
      </c>
      <c r="L2016" s="9">
        <f t="shared" si="280"/>
        <v>153</v>
      </c>
    </row>
    <row r="2017" spans="1:12" x14ac:dyDescent="0.3">
      <c r="A2017" s="29" t="s">
        <v>4038</v>
      </c>
      <c r="B2017" s="5" t="s">
        <v>4039</v>
      </c>
      <c r="C2017" s="9">
        <v>9408.7199999999993</v>
      </c>
      <c r="D2017" s="8">
        <f t="shared" si="282"/>
        <v>1.5778450419243953E-5</v>
      </c>
      <c r="E2017" s="32">
        <f t="shared" si="283"/>
        <v>63857</v>
      </c>
      <c r="F2017" s="10">
        <f t="shared" si="284"/>
        <v>120656</v>
      </c>
      <c r="G2017" s="10">
        <f t="shared" si="285"/>
        <v>15913</v>
      </c>
      <c r="H2017" s="9">
        <f t="shared" si="286"/>
        <v>694</v>
      </c>
      <c r="I2017" s="9">
        <f t="shared" si="287"/>
        <v>2818</v>
      </c>
      <c r="J2017" s="9">
        <f t="shared" si="288"/>
        <v>3512</v>
      </c>
      <c r="K2017" s="9">
        <f t="shared" si="281"/>
        <v>-24353</v>
      </c>
      <c r="L2017" s="9">
        <f t="shared" si="280"/>
        <v>4780</v>
      </c>
    </row>
    <row r="2018" spans="1:12" x14ac:dyDescent="0.3">
      <c r="A2018" s="29" t="s">
        <v>4040</v>
      </c>
      <c r="B2018" s="5" t="s">
        <v>4041</v>
      </c>
      <c r="C2018" s="9">
        <v>2036.04</v>
      </c>
      <c r="D2018" s="8">
        <f t="shared" si="282"/>
        <v>3.4144449182882965E-6</v>
      </c>
      <c r="E2018" s="32">
        <f t="shared" si="283"/>
        <v>13819</v>
      </c>
      <c r="F2018" s="10">
        <f t="shared" si="284"/>
        <v>26110</v>
      </c>
      <c r="G2018" s="10">
        <f t="shared" si="285"/>
        <v>3443</v>
      </c>
      <c r="H2018" s="9">
        <f t="shared" si="286"/>
        <v>150</v>
      </c>
      <c r="I2018" s="9">
        <f t="shared" si="287"/>
        <v>610</v>
      </c>
      <c r="J2018" s="9">
        <f t="shared" si="288"/>
        <v>760</v>
      </c>
      <c r="K2018" s="9">
        <f t="shared" si="281"/>
        <v>-5270</v>
      </c>
      <c r="L2018" s="9">
        <f t="shared" si="280"/>
        <v>1034</v>
      </c>
    </row>
    <row r="2019" spans="1:12" x14ac:dyDescent="0.3">
      <c r="A2019" s="29" t="s">
        <v>4042</v>
      </c>
      <c r="B2019" s="5" t="s">
        <v>4043</v>
      </c>
      <c r="C2019" s="9">
        <v>16132.6</v>
      </c>
      <c r="D2019" s="8">
        <f t="shared" si="282"/>
        <v>2.7054416459783585E-5</v>
      </c>
      <c r="E2019" s="32">
        <f t="shared" si="283"/>
        <v>109492</v>
      </c>
      <c r="F2019" s="10">
        <f t="shared" si="284"/>
        <v>206881</v>
      </c>
      <c r="G2019" s="10">
        <f t="shared" si="285"/>
        <v>27285</v>
      </c>
      <c r="H2019" s="9">
        <f t="shared" si="286"/>
        <v>1190</v>
      </c>
      <c r="I2019" s="9">
        <f t="shared" si="287"/>
        <v>4832</v>
      </c>
      <c r="J2019" s="9">
        <f t="shared" si="288"/>
        <v>6022</v>
      </c>
      <c r="K2019" s="9">
        <f t="shared" si="281"/>
        <v>-41757</v>
      </c>
      <c r="L2019" s="9">
        <f t="shared" si="280"/>
        <v>8195</v>
      </c>
    </row>
    <row r="2020" spans="1:12" x14ac:dyDescent="0.3">
      <c r="A2020" s="29" t="s">
        <v>4044</v>
      </c>
      <c r="B2020" s="5" t="s">
        <v>4045</v>
      </c>
      <c r="C2020" s="9">
        <v>8135.55</v>
      </c>
      <c r="D2020" s="8">
        <f t="shared" si="282"/>
        <v>1.3643340678464249E-5</v>
      </c>
      <c r="E2020" s="32">
        <f t="shared" si="283"/>
        <v>55216</v>
      </c>
      <c r="F2020" s="10">
        <f t="shared" si="284"/>
        <v>104329</v>
      </c>
      <c r="G2020" s="10">
        <f t="shared" si="285"/>
        <v>13759</v>
      </c>
      <c r="H2020" s="9">
        <f t="shared" si="286"/>
        <v>600</v>
      </c>
      <c r="I2020" s="9">
        <f t="shared" si="287"/>
        <v>2437</v>
      </c>
      <c r="J2020" s="9">
        <f t="shared" si="288"/>
        <v>3037</v>
      </c>
      <c r="K2020" s="9">
        <f t="shared" si="281"/>
        <v>-21058</v>
      </c>
      <c r="L2020" s="9">
        <f t="shared" si="280"/>
        <v>4133</v>
      </c>
    </row>
    <row r="2021" spans="1:12" x14ac:dyDescent="0.3">
      <c r="A2021" s="29" t="s">
        <v>4046</v>
      </c>
      <c r="B2021" s="5" t="s">
        <v>4047</v>
      </c>
      <c r="C2021" s="9">
        <v>602.79</v>
      </c>
      <c r="D2021" s="8">
        <f t="shared" si="282"/>
        <v>1.0108805584836261E-6</v>
      </c>
      <c r="E2021" s="32">
        <f t="shared" si="283"/>
        <v>4091</v>
      </c>
      <c r="F2021" s="10">
        <f t="shared" si="284"/>
        <v>7730</v>
      </c>
      <c r="G2021" s="10">
        <f t="shared" si="285"/>
        <v>1019</v>
      </c>
      <c r="H2021" s="9">
        <f t="shared" si="286"/>
        <v>44</v>
      </c>
      <c r="I2021" s="9">
        <f t="shared" si="287"/>
        <v>181</v>
      </c>
      <c r="J2021" s="9">
        <f t="shared" si="288"/>
        <v>225</v>
      </c>
      <c r="K2021" s="9">
        <f t="shared" si="281"/>
        <v>-1560</v>
      </c>
      <c r="L2021" s="9">
        <f t="shared" si="280"/>
        <v>306</v>
      </c>
    </row>
    <row r="2022" spans="1:12" x14ac:dyDescent="0.3">
      <c r="A2022" s="29" t="s">
        <v>4048</v>
      </c>
      <c r="B2022" s="5" t="s">
        <v>4049</v>
      </c>
      <c r="C2022" s="9">
        <v>6186.71</v>
      </c>
      <c r="D2022" s="8">
        <f t="shared" si="282"/>
        <v>1.0375130410219537E-5</v>
      </c>
      <c r="E2022" s="32">
        <f t="shared" si="283"/>
        <v>41989</v>
      </c>
      <c r="F2022" s="10">
        <f t="shared" si="284"/>
        <v>79337</v>
      </c>
      <c r="G2022" s="10">
        <f t="shared" si="285"/>
        <v>10463</v>
      </c>
      <c r="H2022" s="9">
        <f t="shared" si="286"/>
        <v>456</v>
      </c>
      <c r="I2022" s="9">
        <f t="shared" si="287"/>
        <v>1853</v>
      </c>
      <c r="J2022" s="9">
        <f t="shared" si="288"/>
        <v>2309</v>
      </c>
      <c r="K2022" s="9">
        <f t="shared" si="281"/>
        <v>-16013</v>
      </c>
      <c r="L2022" s="9">
        <f t="shared" si="280"/>
        <v>3143</v>
      </c>
    </row>
    <row r="2023" spans="1:12" x14ac:dyDescent="0.3">
      <c r="A2023" s="29" t="s">
        <v>4050</v>
      </c>
      <c r="B2023" s="5" t="s">
        <v>4051</v>
      </c>
      <c r="C2023" s="9">
        <v>1490.9</v>
      </c>
      <c r="D2023" s="8">
        <f t="shared" si="282"/>
        <v>2.5002435751144481E-6</v>
      </c>
      <c r="E2023" s="32">
        <f t="shared" si="283"/>
        <v>10119</v>
      </c>
      <c r="F2023" s="10">
        <f t="shared" si="284"/>
        <v>19119</v>
      </c>
      <c r="G2023" s="10">
        <f t="shared" si="285"/>
        <v>2522</v>
      </c>
      <c r="H2023" s="9">
        <f t="shared" si="286"/>
        <v>110</v>
      </c>
      <c r="I2023" s="9">
        <f t="shared" si="287"/>
        <v>447</v>
      </c>
      <c r="J2023" s="9">
        <f t="shared" si="288"/>
        <v>557</v>
      </c>
      <c r="K2023" s="9">
        <f t="shared" si="281"/>
        <v>-3859</v>
      </c>
      <c r="L2023" s="9">
        <f t="shared" si="280"/>
        <v>757</v>
      </c>
    </row>
    <row r="2024" spans="1:12" x14ac:dyDescent="0.3">
      <c r="A2024" s="29" t="s">
        <v>4052</v>
      </c>
      <c r="B2024" s="5" t="s">
        <v>4053</v>
      </c>
      <c r="C2024" s="9">
        <v>2374.27</v>
      </c>
      <c r="D2024" s="8">
        <f t="shared" si="282"/>
        <v>3.9816575981534511E-6</v>
      </c>
      <c r="E2024" s="32">
        <f t="shared" si="283"/>
        <v>16114</v>
      </c>
      <c r="F2024" s="10">
        <f t="shared" si="284"/>
        <v>30447</v>
      </c>
      <c r="G2024" s="10">
        <f t="shared" si="285"/>
        <v>4016</v>
      </c>
      <c r="H2024" s="9">
        <f t="shared" si="286"/>
        <v>175</v>
      </c>
      <c r="I2024" s="9">
        <f t="shared" si="287"/>
        <v>711</v>
      </c>
      <c r="J2024" s="9">
        <f t="shared" si="288"/>
        <v>886</v>
      </c>
      <c r="K2024" s="9">
        <f t="shared" si="281"/>
        <v>-6145</v>
      </c>
      <c r="L2024" s="9">
        <f t="shared" si="280"/>
        <v>1206</v>
      </c>
    </row>
    <row r="2025" spans="1:12" x14ac:dyDescent="0.3">
      <c r="A2025" s="29" t="s">
        <v>4054</v>
      </c>
      <c r="B2025" s="5" t="s">
        <v>4055</v>
      </c>
      <c r="C2025" s="9">
        <v>7668.19</v>
      </c>
      <c r="D2025" s="8">
        <f t="shared" si="282"/>
        <v>1.2859576618322395E-5</v>
      </c>
      <c r="E2025" s="32">
        <f t="shared" si="283"/>
        <v>52044</v>
      </c>
      <c r="F2025" s="10">
        <f t="shared" si="284"/>
        <v>98335</v>
      </c>
      <c r="G2025" s="10">
        <f t="shared" si="285"/>
        <v>12969</v>
      </c>
      <c r="H2025" s="9">
        <f t="shared" si="286"/>
        <v>566</v>
      </c>
      <c r="I2025" s="9">
        <f t="shared" si="287"/>
        <v>2297</v>
      </c>
      <c r="J2025" s="9">
        <f t="shared" si="288"/>
        <v>2863</v>
      </c>
      <c r="K2025" s="9">
        <f t="shared" si="281"/>
        <v>-19848</v>
      </c>
      <c r="L2025" s="9">
        <f t="shared" si="280"/>
        <v>3895</v>
      </c>
    </row>
    <row r="2026" spans="1:12" x14ac:dyDescent="0.3">
      <c r="A2026" s="29" t="s">
        <v>4056</v>
      </c>
      <c r="B2026" s="5" t="s">
        <v>4057</v>
      </c>
      <c r="C2026" s="9">
        <v>11143.82</v>
      </c>
      <c r="D2026" s="8">
        <f t="shared" si="282"/>
        <v>1.8688218094595136E-5</v>
      </c>
      <c r="E2026" s="32">
        <f t="shared" si="283"/>
        <v>75633</v>
      </c>
      <c r="F2026" s="10">
        <f t="shared" si="284"/>
        <v>142906</v>
      </c>
      <c r="G2026" s="10">
        <f t="shared" si="285"/>
        <v>18847</v>
      </c>
      <c r="H2026" s="9">
        <f t="shared" si="286"/>
        <v>822</v>
      </c>
      <c r="I2026" s="9">
        <f t="shared" si="287"/>
        <v>3338</v>
      </c>
      <c r="J2026" s="9">
        <f t="shared" si="288"/>
        <v>4160</v>
      </c>
      <c r="K2026" s="9">
        <f t="shared" si="281"/>
        <v>-28844</v>
      </c>
      <c r="L2026" s="9">
        <f t="shared" si="280"/>
        <v>5661</v>
      </c>
    </row>
    <row r="2027" spans="1:12" x14ac:dyDescent="0.3">
      <c r="A2027" s="29" t="s">
        <v>4058</v>
      </c>
      <c r="B2027" s="5" t="s">
        <v>4059</v>
      </c>
      <c r="C2027" s="9">
        <v>647.9</v>
      </c>
      <c r="D2027" s="8">
        <f t="shared" si="282"/>
        <v>1.0865301578353015E-6</v>
      </c>
      <c r="E2027" s="32">
        <f t="shared" si="283"/>
        <v>4397</v>
      </c>
      <c r="F2027" s="10">
        <f t="shared" si="284"/>
        <v>8309</v>
      </c>
      <c r="G2027" s="10">
        <f t="shared" si="285"/>
        <v>1096</v>
      </c>
      <c r="H2027" s="9">
        <f t="shared" si="286"/>
        <v>48</v>
      </c>
      <c r="I2027" s="9">
        <f t="shared" si="287"/>
        <v>194</v>
      </c>
      <c r="J2027" s="9">
        <f t="shared" si="288"/>
        <v>242</v>
      </c>
      <c r="K2027" s="9">
        <f t="shared" si="281"/>
        <v>-1677</v>
      </c>
      <c r="L2027" s="9">
        <f t="shared" si="280"/>
        <v>329</v>
      </c>
    </row>
    <row r="2028" spans="1:12" x14ac:dyDescent="0.3">
      <c r="A2028" s="29" t="s">
        <v>4060</v>
      </c>
      <c r="B2028" s="5" t="s">
        <v>4061</v>
      </c>
      <c r="C2028" s="9">
        <v>2729.53</v>
      </c>
      <c r="D2028" s="8">
        <f t="shared" si="282"/>
        <v>4.5774296368516602E-6</v>
      </c>
      <c r="E2028" s="32">
        <f t="shared" si="283"/>
        <v>18525</v>
      </c>
      <c r="F2028" s="10">
        <f t="shared" si="284"/>
        <v>35003</v>
      </c>
      <c r="G2028" s="10">
        <f t="shared" si="285"/>
        <v>4616</v>
      </c>
      <c r="H2028" s="9">
        <f t="shared" si="286"/>
        <v>201</v>
      </c>
      <c r="I2028" s="9">
        <f t="shared" si="287"/>
        <v>818</v>
      </c>
      <c r="J2028" s="9">
        <f t="shared" si="288"/>
        <v>1019</v>
      </c>
      <c r="K2028" s="9">
        <f t="shared" si="281"/>
        <v>-7065</v>
      </c>
      <c r="L2028" s="9">
        <f t="shared" si="280"/>
        <v>1387</v>
      </c>
    </row>
    <row r="2029" spans="1:12" x14ac:dyDescent="0.3">
      <c r="A2029" s="29" t="s">
        <v>4062</v>
      </c>
      <c r="B2029" s="5" t="s">
        <v>4063</v>
      </c>
      <c r="C2029" s="9">
        <v>57304.42</v>
      </c>
      <c r="D2029" s="8">
        <f t="shared" si="282"/>
        <v>9.6099676658836862E-5</v>
      </c>
      <c r="E2029" s="32">
        <f t="shared" si="283"/>
        <v>388924</v>
      </c>
      <c r="F2029" s="10">
        <f t="shared" si="284"/>
        <v>734860</v>
      </c>
      <c r="G2029" s="10">
        <f t="shared" si="285"/>
        <v>96917</v>
      </c>
      <c r="H2029" s="9">
        <f t="shared" si="286"/>
        <v>4227</v>
      </c>
      <c r="I2029" s="9">
        <f t="shared" si="287"/>
        <v>17164</v>
      </c>
      <c r="J2029" s="9">
        <f t="shared" si="288"/>
        <v>21391</v>
      </c>
      <c r="K2029" s="9">
        <f t="shared" si="281"/>
        <v>-148324</v>
      </c>
      <c r="L2029" s="9">
        <f t="shared" si="280"/>
        <v>29110</v>
      </c>
    </row>
    <row r="2030" spans="1:12" x14ac:dyDescent="0.3">
      <c r="A2030" s="29" t="s">
        <v>4064</v>
      </c>
      <c r="B2030" s="5" t="s">
        <v>4065</v>
      </c>
      <c r="C2030" s="9">
        <v>913.38</v>
      </c>
      <c r="D2030" s="8">
        <f t="shared" si="282"/>
        <v>1.531740879091847E-6</v>
      </c>
      <c r="E2030" s="32">
        <f t="shared" si="283"/>
        <v>6199</v>
      </c>
      <c r="F2030" s="10">
        <f t="shared" si="284"/>
        <v>11713</v>
      </c>
      <c r="G2030" s="10">
        <f t="shared" si="285"/>
        <v>1545</v>
      </c>
      <c r="H2030" s="9">
        <f t="shared" si="286"/>
        <v>67</v>
      </c>
      <c r="I2030" s="9">
        <f t="shared" si="287"/>
        <v>274</v>
      </c>
      <c r="J2030" s="9">
        <f t="shared" si="288"/>
        <v>341</v>
      </c>
      <c r="K2030" s="9">
        <f t="shared" si="281"/>
        <v>-2364</v>
      </c>
      <c r="L2030" s="9">
        <f t="shared" si="280"/>
        <v>464</v>
      </c>
    </row>
    <row r="2031" spans="1:12" x14ac:dyDescent="0.3">
      <c r="A2031" s="29" t="s">
        <v>4066</v>
      </c>
      <c r="B2031" s="5" t="s">
        <v>4067</v>
      </c>
      <c r="C2031" s="9">
        <v>1356.28</v>
      </c>
      <c r="D2031" s="8">
        <f t="shared" si="282"/>
        <v>2.2744854490953277E-6</v>
      </c>
      <c r="E2031" s="32">
        <f t="shared" si="283"/>
        <v>9205</v>
      </c>
      <c r="F2031" s="10">
        <f t="shared" si="284"/>
        <v>17393</v>
      </c>
      <c r="G2031" s="10">
        <f t="shared" si="285"/>
        <v>2294</v>
      </c>
      <c r="H2031" s="9">
        <f t="shared" si="286"/>
        <v>100</v>
      </c>
      <c r="I2031" s="9">
        <f t="shared" si="287"/>
        <v>406</v>
      </c>
      <c r="J2031" s="9">
        <f t="shared" si="288"/>
        <v>506</v>
      </c>
      <c r="K2031" s="9">
        <f t="shared" si="281"/>
        <v>-3511</v>
      </c>
      <c r="L2031" s="9">
        <f t="shared" si="280"/>
        <v>689</v>
      </c>
    </row>
    <row r="2032" spans="1:12" x14ac:dyDescent="0.3">
      <c r="A2032" s="29" t="s">
        <v>4068</v>
      </c>
      <c r="B2032" s="5" t="s">
        <v>4069</v>
      </c>
      <c r="C2032" s="9">
        <v>1982394.12</v>
      </c>
      <c r="D2032" s="8">
        <f t="shared" si="282"/>
        <v>3.324480623700222E-3</v>
      </c>
      <c r="E2032" s="32">
        <f t="shared" si="283"/>
        <v>13454456</v>
      </c>
      <c r="F2032" s="10">
        <f t="shared" si="284"/>
        <v>25421818</v>
      </c>
      <c r="G2032" s="10">
        <f t="shared" si="285"/>
        <v>3352764</v>
      </c>
      <c r="H2032" s="9">
        <f t="shared" si="286"/>
        <v>146224</v>
      </c>
      <c r="I2032" s="9">
        <f t="shared" si="287"/>
        <v>593776</v>
      </c>
      <c r="J2032" s="9">
        <f t="shared" si="288"/>
        <v>740000</v>
      </c>
      <c r="K2032" s="9">
        <f t="shared" si="281"/>
        <v>-5131142</v>
      </c>
      <c r="L2032" s="9">
        <f t="shared" ref="L2032:L2095" si="289">ROUND(D2032*$L$7,0)</f>
        <v>1007032</v>
      </c>
    </row>
    <row r="2033" spans="1:12" x14ac:dyDescent="0.3">
      <c r="A2033" s="29" t="s">
        <v>4070</v>
      </c>
      <c r="B2033" s="5" t="s">
        <v>4071</v>
      </c>
      <c r="C2033" s="9">
        <v>988006.77</v>
      </c>
      <c r="D2033" s="8">
        <f t="shared" si="282"/>
        <v>1.6568901863720426E-3</v>
      </c>
      <c r="E2033" s="32">
        <f t="shared" si="283"/>
        <v>6705576</v>
      </c>
      <c r="F2033" s="10">
        <f t="shared" si="284"/>
        <v>12669997</v>
      </c>
      <c r="G2033" s="10">
        <f t="shared" si="285"/>
        <v>1670986</v>
      </c>
      <c r="H2033" s="9">
        <f t="shared" si="286"/>
        <v>72877</v>
      </c>
      <c r="I2033" s="9">
        <f t="shared" si="287"/>
        <v>295932</v>
      </c>
      <c r="J2033" s="9">
        <f t="shared" si="288"/>
        <v>368809</v>
      </c>
      <c r="K2033" s="9">
        <f t="shared" si="281"/>
        <v>-2557314</v>
      </c>
      <c r="L2033" s="9">
        <f t="shared" si="289"/>
        <v>501895</v>
      </c>
    </row>
    <row r="2034" spans="1:12" x14ac:dyDescent="0.3">
      <c r="A2034" s="29" t="s">
        <v>4072</v>
      </c>
      <c r="B2034" s="5" t="s">
        <v>4073</v>
      </c>
      <c r="C2034" s="9">
        <v>355033.82</v>
      </c>
      <c r="D2034" s="8">
        <f t="shared" si="282"/>
        <v>5.9539273418964347E-4</v>
      </c>
      <c r="E2034" s="32">
        <f t="shared" si="283"/>
        <v>2409605</v>
      </c>
      <c r="F2034" s="10">
        <f t="shared" si="284"/>
        <v>4552881</v>
      </c>
      <c r="G2034" s="10">
        <f t="shared" si="285"/>
        <v>600458</v>
      </c>
      <c r="H2034" s="9">
        <f t="shared" si="286"/>
        <v>26188</v>
      </c>
      <c r="I2034" s="9">
        <f t="shared" si="287"/>
        <v>106341</v>
      </c>
      <c r="J2034" s="9">
        <f t="shared" si="288"/>
        <v>132529</v>
      </c>
      <c r="K2034" s="9">
        <f t="shared" si="281"/>
        <v>-918954</v>
      </c>
      <c r="L2034" s="9">
        <f t="shared" si="289"/>
        <v>180353</v>
      </c>
    </row>
    <row r="2035" spans="1:12" x14ac:dyDescent="0.3">
      <c r="A2035" s="29" t="s">
        <v>4074</v>
      </c>
      <c r="B2035" s="5" t="s">
        <v>4075</v>
      </c>
      <c r="C2035" s="9">
        <v>104562.26</v>
      </c>
      <c r="D2035" s="8">
        <f t="shared" si="282"/>
        <v>1.753512098493839E-4</v>
      </c>
      <c r="E2035" s="32">
        <f t="shared" si="283"/>
        <v>709661</v>
      </c>
      <c r="F2035" s="10">
        <f t="shared" si="284"/>
        <v>1340885</v>
      </c>
      <c r="G2035" s="10">
        <f t="shared" si="285"/>
        <v>176843</v>
      </c>
      <c r="H2035" s="9">
        <f t="shared" si="286"/>
        <v>7713</v>
      </c>
      <c r="I2035" s="9">
        <f t="shared" si="287"/>
        <v>31319</v>
      </c>
      <c r="J2035" s="9">
        <f t="shared" si="288"/>
        <v>39032</v>
      </c>
      <c r="K2035" s="9">
        <f t="shared" si="281"/>
        <v>-270644</v>
      </c>
      <c r="L2035" s="9">
        <f t="shared" si="289"/>
        <v>53116</v>
      </c>
    </row>
    <row r="2036" spans="1:12" x14ac:dyDescent="0.3">
      <c r="A2036" s="29" t="s">
        <v>4076</v>
      </c>
      <c r="B2036" s="5" t="s">
        <v>4077</v>
      </c>
      <c r="C2036" s="9">
        <v>1259646.03</v>
      </c>
      <c r="D2036" s="8">
        <f t="shared" si="282"/>
        <v>2.1124300043100955E-3</v>
      </c>
      <c r="E2036" s="32">
        <f t="shared" si="283"/>
        <v>8549184</v>
      </c>
      <c r="F2036" s="10">
        <f t="shared" si="284"/>
        <v>16153444</v>
      </c>
      <c r="G2036" s="10">
        <f t="shared" si="285"/>
        <v>2130402</v>
      </c>
      <c r="H2036" s="9">
        <f t="shared" si="286"/>
        <v>92913</v>
      </c>
      <c r="I2036" s="9">
        <f t="shared" si="287"/>
        <v>377295</v>
      </c>
      <c r="J2036" s="9">
        <f t="shared" si="288"/>
        <v>470208</v>
      </c>
      <c r="K2036" s="9">
        <f t="shared" si="281"/>
        <v>-3260413</v>
      </c>
      <c r="L2036" s="9">
        <f t="shared" si="289"/>
        <v>639885</v>
      </c>
    </row>
    <row r="2037" spans="1:12" x14ac:dyDescent="0.3">
      <c r="A2037" s="29" t="s">
        <v>4078</v>
      </c>
      <c r="B2037" s="5" t="s">
        <v>4079</v>
      </c>
      <c r="C2037" s="9">
        <v>9407.41</v>
      </c>
      <c r="D2037" s="8">
        <f t="shared" si="282"/>
        <v>1.5776253545487566E-5</v>
      </c>
      <c r="E2037" s="32">
        <f t="shared" si="283"/>
        <v>63848</v>
      </c>
      <c r="F2037" s="10">
        <f t="shared" si="284"/>
        <v>120639</v>
      </c>
      <c r="G2037" s="10">
        <f t="shared" si="285"/>
        <v>15910</v>
      </c>
      <c r="H2037" s="9">
        <f t="shared" si="286"/>
        <v>694</v>
      </c>
      <c r="I2037" s="9">
        <f t="shared" si="287"/>
        <v>2818</v>
      </c>
      <c r="J2037" s="9">
        <f t="shared" si="288"/>
        <v>3512</v>
      </c>
      <c r="K2037" s="9">
        <f t="shared" si="281"/>
        <v>-24350</v>
      </c>
      <c r="L2037" s="9">
        <f t="shared" si="289"/>
        <v>4779</v>
      </c>
    </row>
    <row r="2038" spans="1:12" x14ac:dyDescent="0.3">
      <c r="A2038" s="29" t="s">
        <v>4080</v>
      </c>
      <c r="B2038" s="5" t="s">
        <v>4081</v>
      </c>
      <c r="C2038" s="9">
        <v>28689.62</v>
      </c>
      <c r="D2038" s="8">
        <f t="shared" si="282"/>
        <v>4.8112575006690573E-5</v>
      </c>
      <c r="E2038" s="32">
        <f t="shared" si="283"/>
        <v>194716</v>
      </c>
      <c r="F2038" s="10">
        <f t="shared" si="284"/>
        <v>367910</v>
      </c>
      <c r="G2038" s="10">
        <f t="shared" si="285"/>
        <v>48522</v>
      </c>
      <c r="H2038" s="9">
        <f t="shared" si="286"/>
        <v>2116</v>
      </c>
      <c r="I2038" s="9">
        <f t="shared" si="287"/>
        <v>8593</v>
      </c>
      <c r="J2038" s="9">
        <f t="shared" si="288"/>
        <v>10709</v>
      </c>
      <c r="K2038" s="9">
        <f t="shared" si="281"/>
        <v>-74259</v>
      </c>
      <c r="L2038" s="9">
        <f t="shared" si="289"/>
        <v>14574</v>
      </c>
    </row>
    <row r="2039" spans="1:12" x14ac:dyDescent="0.3">
      <c r="A2039" s="29" t="s">
        <v>4082</v>
      </c>
      <c r="B2039" s="5" t="s">
        <v>4083</v>
      </c>
      <c r="C2039" s="9">
        <v>49511.15</v>
      </c>
      <c r="D2039" s="8">
        <f t="shared" si="282"/>
        <v>8.3030340521851042E-5</v>
      </c>
      <c r="E2039" s="32">
        <f t="shared" si="283"/>
        <v>336031</v>
      </c>
      <c r="F2039" s="10">
        <f t="shared" si="284"/>
        <v>634921</v>
      </c>
      <c r="G2039" s="10">
        <f t="shared" si="285"/>
        <v>83737</v>
      </c>
      <c r="H2039" s="9">
        <f t="shared" si="286"/>
        <v>3652</v>
      </c>
      <c r="I2039" s="9">
        <f t="shared" si="287"/>
        <v>14830</v>
      </c>
      <c r="J2039" s="9">
        <f t="shared" si="288"/>
        <v>18482</v>
      </c>
      <c r="K2039" s="9">
        <f t="shared" si="281"/>
        <v>-128152</v>
      </c>
      <c r="L2039" s="9">
        <f t="shared" si="289"/>
        <v>25151</v>
      </c>
    </row>
    <row r="2040" spans="1:12" x14ac:dyDescent="0.3">
      <c r="A2040" s="29" t="s">
        <v>4084</v>
      </c>
      <c r="B2040" s="5" t="s">
        <v>4085</v>
      </c>
      <c r="C2040" s="9">
        <v>19677.98</v>
      </c>
      <c r="D2040" s="8">
        <f t="shared" si="282"/>
        <v>3.3000028886062517E-5</v>
      </c>
      <c r="E2040" s="32">
        <f t="shared" si="283"/>
        <v>133554</v>
      </c>
      <c r="F2040" s="10">
        <f t="shared" si="284"/>
        <v>252346</v>
      </c>
      <c r="G2040" s="10">
        <f t="shared" si="285"/>
        <v>33281</v>
      </c>
      <c r="H2040" s="9">
        <f t="shared" si="286"/>
        <v>1451</v>
      </c>
      <c r="I2040" s="9">
        <f t="shared" si="287"/>
        <v>5894</v>
      </c>
      <c r="J2040" s="9">
        <f t="shared" si="288"/>
        <v>7345</v>
      </c>
      <c r="K2040" s="9">
        <f t="shared" si="281"/>
        <v>-50934</v>
      </c>
      <c r="L2040" s="9">
        <f t="shared" si="289"/>
        <v>9996</v>
      </c>
    </row>
    <row r="2041" spans="1:12" x14ac:dyDescent="0.3">
      <c r="A2041" s="29" t="s">
        <v>4086</v>
      </c>
      <c r="B2041" s="5" t="s">
        <v>4087</v>
      </c>
      <c r="C2041" s="9">
        <v>282241.02</v>
      </c>
      <c r="D2041" s="8">
        <f t="shared" si="282"/>
        <v>4.7331899985830609E-4</v>
      </c>
      <c r="E2041" s="32">
        <f t="shared" si="283"/>
        <v>1915562</v>
      </c>
      <c r="F2041" s="10">
        <f t="shared" si="284"/>
        <v>3619401</v>
      </c>
      <c r="G2041" s="10">
        <f t="shared" si="285"/>
        <v>477346</v>
      </c>
      <c r="H2041" s="9">
        <f t="shared" si="286"/>
        <v>20818</v>
      </c>
      <c r="I2041" s="9">
        <f t="shared" si="287"/>
        <v>84538</v>
      </c>
      <c r="J2041" s="9">
        <f t="shared" si="288"/>
        <v>105356</v>
      </c>
      <c r="K2041" s="9">
        <f t="shared" si="281"/>
        <v>-730540</v>
      </c>
      <c r="L2041" s="9">
        <f t="shared" si="289"/>
        <v>143375</v>
      </c>
    </row>
    <row r="2042" spans="1:12" x14ac:dyDescent="0.3">
      <c r="A2042" s="29" t="s">
        <v>4088</v>
      </c>
      <c r="B2042" s="5" t="s">
        <v>4089</v>
      </c>
      <c r="C2042" s="9">
        <v>6723.96</v>
      </c>
      <c r="D2042" s="8">
        <f t="shared" si="282"/>
        <v>1.1276100200769028E-5</v>
      </c>
      <c r="E2042" s="32">
        <f t="shared" si="283"/>
        <v>45635</v>
      </c>
      <c r="F2042" s="10">
        <f t="shared" si="284"/>
        <v>86227</v>
      </c>
      <c r="G2042" s="10">
        <f t="shared" si="285"/>
        <v>11372</v>
      </c>
      <c r="H2042" s="9">
        <f t="shared" si="286"/>
        <v>496</v>
      </c>
      <c r="I2042" s="9">
        <f t="shared" si="287"/>
        <v>2014</v>
      </c>
      <c r="J2042" s="9">
        <f t="shared" si="288"/>
        <v>2510</v>
      </c>
      <c r="K2042" s="9">
        <f t="shared" si="281"/>
        <v>-17404</v>
      </c>
      <c r="L2042" s="9">
        <f t="shared" si="289"/>
        <v>3416</v>
      </c>
    </row>
    <row r="2043" spans="1:12" x14ac:dyDescent="0.3">
      <c r="A2043" s="29" t="s">
        <v>4090</v>
      </c>
      <c r="B2043" s="5" t="s">
        <v>4091</v>
      </c>
      <c r="C2043" s="9">
        <v>15265.79</v>
      </c>
      <c r="D2043" s="8">
        <f t="shared" si="282"/>
        <v>2.5600773604229923E-5</v>
      </c>
      <c r="E2043" s="32">
        <f t="shared" si="283"/>
        <v>103609</v>
      </c>
      <c r="F2043" s="10">
        <f t="shared" si="284"/>
        <v>195765</v>
      </c>
      <c r="G2043" s="10">
        <f t="shared" si="285"/>
        <v>25819</v>
      </c>
      <c r="H2043" s="9">
        <f t="shared" si="286"/>
        <v>1126</v>
      </c>
      <c r="I2043" s="9">
        <f t="shared" si="287"/>
        <v>4572</v>
      </c>
      <c r="J2043" s="9">
        <f t="shared" si="288"/>
        <v>5698</v>
      </c>
      <c r="K2043" s="9">
        <f t="shared" si="281"/>
        <v>-39513</v>
      </c>
      <c r="L2043" s="9">
        <f t="shared" si="289"/>
        <v>7755</v>
      </c>
    </row>
    <row r="2044" spans="1:12" x14ac:dyDescent="0.3">
      <c r="A2044" s="29" t="s">
        <v>4092</v>
      </c>
      <c r="B2044" s="5" t="s">
        <v>4093</v>
      </c>
      <c r="C2044" s="9">
        <v>144774.03</v>
      </c>
      <c r="D2044" s="8">
        <f t="shared" si="282"/>
        <v>2.4278646344552039E-4</v>
      </c>
      <c r="E2044" s="32">
        <f t="shared" si="283"/>
        <v>982578</v>
      </c>
      <c r="F2044" s="10">
        <f t="shared" si="284"/>
        <v>1856553</v>
      </c>
      <c r="G2044" s="10">
        <f t="shared" si="285"/>
        <v>244852</v>
      </c>
      <c r="H2044" s="9">
        <f t="shared" si="286"/>
        <v>10679</v>
      </c>
      <c r="I2044" s="9">
        <f t="shared" si="287"/>
        <v>43363</v>
      </c>
      <c r="J2044" s="9">
        <f t="shared" si="288"/>
        <v>54042</v>
      </c>
      <c r="K2044" s="9">
        <f t="shared" si="281"/>
        <v>-374727</v>
      </c>
      <c r="L2044" s="9">
        <f t="shared" si="289"/>
        <v>73543</v>
      </c>
    </row>
    <row r="2045" spans="1:12" x14ac:dyDescent="0.3">
      <c r="A2045" s="29" t="s">
        <v>4094</v>
      </c>
      <c r="B2045" s="5" t="s">
        <v>4095</v>
      </c>
      <c r="C2045" s="9">
        <v>18247.849999999999</v>
      </c>
      <c r="D2045" s="8">
        <f t="shared" si="282"/>
        <v>3.0601696775204361E-5</v>
      </c>
      <c r="E2045" s="32">
        <f t="shared" si="283"/>
        <v>123848</v>
      </c>
      <c r="F2045" s="10">
        <f t="shared" si="284"/>
        <v>234007</v>
      </c>
      <c r="G2045" s="10">
        <f t="shared" si="285"/>
        <v>30862</v>
      </c>
      <c r="H2045" s="9">
        <f t="shared" si="286"/>
        <v>1346</v>
      </c>
      <c r="I2045" s="9">
        <f t="shared" si="287"/>
        <v>5466</v>
      </c>
      <c r="J2045" s="9">
        <f t="shared" si="288"/>
        <v>6812</v>
      </c>
      <c r="K2045" s="9">
        <f t="shared" si="281"/>
        <v>-47232</v>
      </c>
      <c r="L2045" s="9">
        <f t="shared" si="289"/>
        <v>9270</v>
      </c>
    </row>
    <row r="2046" spans="1:12" x14ac:dyDescent="0.3">
      <c r="A2046" s="29" t="s">
        <v>4096</v>
      </c>
      <c r="B2046" s="5" t="s">
        <v>4097</v>
      </c>
      <c r="C2046" s="9">
        <v>5958.21</v>
      </c>
      <c r="D2046" s="8">
        <f t="shared" si="282"/>
        <v>9.9919352550021172E-6</v>
      </c>
      <c r="E2046" s="32">
        <f t="shared" si="283"/>
        <v>40438</v>
      </c>
      <c r="F2046" s="10">
        <f t="shared" si="284"/>
        <v>76407</v>
      </c>
      <c r="G2046" s="10">
        <f t="shared" si="285"/>
        <v>10077</v>
      </c>
      <c r="H2046" s="9">
        <f t="shared" si="286"/>
        <v>439</v>
      </c>
      <c r="I2046" s="9">
        <f t="shared" si="287"/>
        <v>1785</v>
      </c>
      <c r="J2046" s="9">
        <f t="shared" si="288"/>
        <v>2224</v>
      </c>
      <c r="K2046" s="9">
        <f t="shared" si="281"/>
        <v>-15422</v>
      </c>
      <c r="L2046" s="9">
        <f t="shared" si="289"/>
        <v>3027</v>
      </c>
    </row>
    <row r="2047" spans="1:12" x14ac:dyDescent="0.3">
      <c r="A2047" s="29" t="s">
        <v>4098</v>
      </c>
      <c r="B2047" s="5" t="s">
        <v>4099</v>
      </c>
      <c r="C2047" s="9">
        <v>9300.58</v>
      </c>
      <c r="D2047" s="8">
        <f t="shared" si="282"/>
        <v>1.55970993291555E-5</v>
      </c>
      <c r="E2047" s="32">
        <f t="shared" si="283"/>
        <v>63123</v>
      </c>
      <c r="F2047" s="10">
        <f t="shared" si="284"/>
        <v>119269</v>
      </c>
      <c r="G2047" s="10">
        <f t="shared" si="285"/>
        <v>15730</v>
      </c>
      <c r="H2047" s="9">
        <f t="shared" si="286"/>
        <v>686</v>
      </c>
      <c r="I2047" s="9">
        <f t="shared" si="287"/>
        <v>2786</v>
      </c>
      <c r="J2047" s="9">
        <f t="shared" si="288"/>
        <v>3472</v>
      </c>
      <c r="K2047" s="9">
        <f t="shared" si="281"/>
        <v>-24073</v>
      </c>
      <c r="L2047" s="9">
        <f t="shared" si="289"/>
        <v>4725</v>
      </c>
    </row>
    <row r="2048" spans="1:12" x14ac:dyDescent="0.3">
      <c r="A2048" s="29" t="s">
        <v>4100</v>
      </c>
      <c r="B2048" s="5" t="s">
        <v>4101</v>
      </c>
      <c r="C2048" s="9">
        <v>3633.51</v>
      </c>
      <c r="D2048" s="8">
        <f t="shared" si="282"/>
        <v>6.0934066889892681E-6</v>
      </c>
      <c r="E2048" s="32">
        <f t="shared" si="283"/>
        <v>24661</v>
      </c>
      <c r="F2048" s="10">
        <f t="shared" si="284"/>
        <v>46595</v>
      </c>
      <c r="G2048" s="10">
        <f t="shared" si="285"/>
        <v>6145</v>
      </c>
      <c r="H2048" s="9">
        <f t="shared" si="286"/>
        <v>268</v>
      </c>
      <c r="I2048" s="9">
        <f t="shared" si="287"/>
        <v>1088</v>
      </c>
      <c r="J2048" s="9">
        <f t="shared" si="288"/>
        <v>1356</v>
      </c>
      <c r="K2048" s="9">
        <f t="shared" si="281"/>
        <v>-9405</v>
      </c>
      <c r="L2048" s="9">
        <f t="shared" si="289"/>
        <v>1846</v>
      </c>
    </row>
    <row r="2049" spans="1:12" x14ac:dyDescent="0.3">
      <c r="A2049" s="29" t="s">
        <v>4102</v>
      </c>
      <c r="B2049" s="5" t="s">
        <v>4103</v>
      </c>
      <c r="C2049" s="9">
        <v>68275.31</v>
      </c>
      <c r="D2049" s="8">
        <f t="shared" si="282"/>
        <v>1.1449789064756001E-4</v>
      </c>
      <c r="E2049" s="32">
        <f t="shared" si="283"/>
        <v>463383</v>
      </c>
      <c r="F2049" s="10">
        <f t="shared" si="284"/>
        <v>875549</v>
      </c>
      <c r="G2049" s="10">
        <f t="shared" si="285"/>
        <v>115472</v>
      </c>
      <c r="H2049" s="9">
        <f t="shared" si="286"/>
        <v>5036</v>
      </c>
      <c r="I2049" s="9">
        <f t="shared" si="287"/>
        <v>20450</v>
      </c>
      <c r="J2049" s="9">
        <f t="shared" si="288"/>
        <v>25486</v>
      </c>
      <c r="K2049" s="9">
        <f t="shared" si="281"/>
        <v>-176721</v>
      </c>
      <c r="L2049" s="9">
        <f t="shared" si="289"/>
        <v>34683</v>
      </c>
    </row>
    <row r="2050" spans="1:12" x14ac:dyDescent="0.3">
      <c r="A2050" s="29" t="s">
        <v>4104</v>
      </c>
      <c r="B2050" s="5" t="s">
        <v>4105</v>
      </c>
      <c r="C2050" s="9">
        <v>464.84</v>
      </c>
      <c r="D2050" s="8">
        <f t="shared" si="282"/>
        <v>7.7953801291582266E-7</v>
      </c>
      <c r="E2050" s="32">
        <f t="shared" si="283"/>
        <v>3155</v>
      </c>
      <c r="F2050" s="10">
        <f t="shared" si="284"/>
        <v>5961</v>
      </c>
      <c r="G2050" s="10">
        <f t="shared" si="285"/>
        <v>786</v>
      </c>
      <c r="H2050" s="9">
        <f t="shared" si="286"/>
        <v>34</v>
      </c>
      <c r="I2050" s="9">
        <f t="shared" si="287"/>
        <v>139</v>
      </c>
      <c r="J2050" s="9">
        <f t="shared" si="288"/>
        <v>173</v>
      </c>
      <c r="K2050" s="9">
        <f t="shared" si="281"/>
        <v>-1203</v>
      </c>
      <c r="L2050" s="9">
        <f t="shared" si="289"/>
        <v>236</v>
      </c>
    </row>
    <row r="2051" spans="1:12" x14ac:dyDescent="0.3">
      <c r="A2051" s="29" t="s">
        <v>4106</v>
      </c>
      <c r="B2051" s="5" t="s">
        <v>4107</v>
      </c>
      <c r="C2051" s="9">
        <v>341181.54</v>
      </c>
      <c r="D2051" s="8">
        <f t="shared" si="282"/>
        <v>5.7216242090861425E-4</v>
      </c>
      <c r="E2051" s="32">
        <f t="shared" si="283"/>
        <v>2315590</v>
      </c>
      <c r="F2051" s="10">
        <f t="shared" si="284"/>
        <v>4375242</v>
      </c>
      <c r="G2051" s="10">
        <f t="shared" si="285"/>
        <v>577030</v>
      </c>
      <c r="H2051" s="9">
        <f t="shared" si="286"/>
        <v>25166</v>
      </c>
      <c r="I2051" s="9">
        <f t="shared" si="287"/>
        <v>102192</v>
      </c>
      <c r="J2051" s="9">
        <f t="shared" si="288"/>
        <v>127358</v>
      </c>
      <c r="K2051" s="9">
        <f t="shared" si="281"/>
        <v>-883099</v>
      </c>
      <c r="L2051" s="9">
        <f t="shared" si="289"/>
        <v>173316</v>
      </c>
    </row>
    <row r="2052" spans="1:12" x14ac:dyDescent="0.3">
      <c r="A2052" s="29" t="s">
        <v>4108</v>
      </c>
      <c r="B2052" s="5" t="s">
        <v>4109</v>
      </c>
      <c r="C2052" s="9">
        <v>714573.41</v>
      </c>
      <c r="D2052" s="8">
        <f t="shared" si="282"/>
        <v>1.1983416575894576E-3</v>
      </c>
      <c r="E2052" s="32">
        <f t="shared" si="283"/>
        <v>4849791</v>
      </c>
      <c r="F2052" s="10">
        <f t="shared" si="284"/>
        <v>9163544</v>
      </c>
      <c r="G2052" s="10">
        <f t="shared" si="285"/>
        <v>1208537</v>
      </c>
      <c r="H2052" s="9">
        <f t="shared" si="286"/>
        <v>52708</v>
      </c>
      <c r="I2052" s="9">
        <f t="shared" si="287"/>
        <v>214032</v>
      </c>
      <c r="J2052" s="9">
        <f t="shared" si="288"/>
        <v>266740</v>
      </c>
      <c r="K2052" s="9">
        <f t="shared" si="281"/>
        <v>-1849571</v>
      </c>
      <c r="L2052" s="9">
        <f t="shared" si="289"/>
        <v>362995</v>
      </c>
    </row>
    <row r="2053" spans="1:12" x14ac:dyDescent="0.3">
      <c r="A2053" s="29" t="s">
        <v>4110</v>
      </c>
      <c r="B2053" s="5" t="s">
        <v>4111</v>
      </c>
      <c r="C2053" s="9">
        <v>272398.59999999998</v>
      </c>
      <c r="D2053" s="8">
        <f t="shared" si="282"/>
        <v>4.5681323329543931E-4</v>
      </c>
      <c r="E2053" s="32">
        <f t="shared" si="283"/>
        <v>1848762</v>
      </c>
      <c r="F2053" s="10">
        <f t="shared" si="284"/>
        <v>3493184</v>
      </c>
      <c r="G2053" s="10">
        <f t="shared" si="285"/>
        <v>460700</v>
      </c>
      <c r="H2053" s="9">
        <f t="shared" si="286"/>
        <v>20092</v>
      </c>
      <c r="I2053" s="9">
        <f t="shared" si="287"/>
        <v>81590</v>
      </c>
      <c r="J2053" s="9">
        <f t="shared" si="288"/>
        <v>101682</v>
      </c>
      <c r="K2053" s="9">
        <f t="shared" si="281"/>
        <v>-705065</v>
      </c>
      <c r="L2053" s="9">
        <f t="shared" si="289"/>
        <v>138375</v>
      </c>
    </row>
    <row r="2054" spans="1:12" x14ac:dyDescent="0.3">
      <c r="A2054" s="29" t="s">
        <v>4112</v>
      </c>
      <c r="B2054" s="5" t="s">
        <v>4113</v>
      </c>
      <c r="C2054" s="9">
        <v>395733.85</v>
      </c>
      <c r="D2054" s="8">
        <f t="shared" si="282"/>
        <v>6.6364680120585193E-4</v>
      </c>
      <c r="E2054" s="32">
        <f t="shared" si="283"/>
        <v>2685835</v>
      </c>
      <c r="F2054" s="10">
        <f t="shared" si="284"/>
        <v>5074810</v>
      </c>
      <c r="G2054" s="10">
        <f t="shared" si="285"/>
        <v>669293</v>
      </c>
      <c r="H2054" s="9">
        <f t="shared" si="286"/>
        <v>29190</v>
      </c>
      <c r="I2054" s="9">
        <f t="shared" si="287"/>
        <v>118532</v>
      </c>
      <c r="J2054" s="9">
        <f t="shared" si="288"/>
        <v>147722</v>
      </c>
      <c r="K2054" s="9">
        <f t="shared" ref="K2054:K2117" si="290">ROUND(D2054*$K$7,0)</f>
        <v>-1024300</v>
      </c>
      <c r="L2054" s="9">
        <f t="shared" si="289"/>
        <v>201028</v>
      </c>
    </row>
    <row r="2055" spans="1:12" x14ac:dyDescent="0.3">
      <c r="A2055" s="29" t="s">
        <v>4114</v>
      </c>
      <c r="B2055" s="5" t="s">
        <v>4115</v>
      </c>
      <c r="C2055" s="9">
        <v>20488.599999999999</v>
      </c>
      <c r="D2055" s="8">
        <f t="shared" si="282"/>
        <v>3.435944095049291E-5</v>
      </c>
      <c r="E2055" s="32">
        <f t="shared" si="283"/>
        <v>139056</v>
      </c>
      <c r="F2055" s="10">
        <f t="shared" si="284"/>
        <v>262742</v>
      </c>
      <c r="G2055" s="10">
        <f t="shared" si="285"/>
        <v>34652</v>
      </c>
      <c r="H2055" s="9">
        <f t="shared" si="286"/>
        <v>1511</v>
      </c>
      <c r="I2055" s="9">
        <f t="shared" si="287"/>
        <v>6137</v>
      </c>
      <c r="J2055" s="9">
        <f t="shared" si="288"/>
        <v>7648</v>
      </c>
      <c r="K2055" s="9">
        <f t="shared" si="290"/>
        <v>-53032</v>
      </c>
      <c r="L2055" s="9">
        <f t="shared" si="289"/>
        <v>10408</v>
      </c>
    </row>
    <row r="2056" spans="1:12" x14ac:dyDescent="0.3">
      <c r="A2056" s="29" t="s">
        <v>4116</v>
      </c>
      <c r="B2056" s="5" t="s">
        <v>4117</v>
      </c>
      <c r="C2056" s="9">
        <v>1506588.04</v>
      </c>
      <c r="D2056" s="8">
        <f t="shared" ref="D2056:D2119" si="291">+C2056/$C$2134</f>
        <v>2.5265524631794684E-3</v>
      </c>
      <c r="E2056" s="32">
        <f t="shared" si="283"/>
        <v>10225173</v>
      </c>
      <c r="F2056" s="10">
        <f t="shared" si="284"/>
        <v>19320178</v>
      </c>
      <c r="G2056" s="10">
        <f t="shared" si="285"/>
        <v>2548047</v>
      </c>
      <c r="H2056" s="9">
        <f t="shared" si="286"/>
        <v>111128</v>
      </c>
      <c r="I2056" s="9">
        <f t="shared" si="287"/>
        <v>451260</v>
      </c>
      <c r="J2056" s="9">
        <f t="shared" si="288"/>
        <v>562388</v>
      </c>
      <c r="K2056" s="9">
        <f t="shared" si="290"/>
        <v>-3899587</v>
      </c>
      <c r="L2056" s="9">
        <f t="shared" si="289"/>
        <v>765328</v>
      </c>
    </row>
    <row r="2057" spans="1:12" x14ac:dyDescent="0.3">
      <c r="A2057" s="29" t="s">
        <v>4118</v>
      </c>
      <c r="B2057" s="5" t="s">
        <v>4119</v>
      </c>
      <c r="C2057" s="9">
        <v>7080.9</v>
      </c>
      <c r="D2057" s="8">
        <f t="shared" si="291"/>
        <v>1.187468960428459E-5</v>
      </c>
      <c r="E2057" s="32">
        <f t="shared" ref="E2057:E2120" si="292">ROUND(D2057*$E$7,0)</f>
        <v>48058</v>
      </c>
      <c r="F2057" s="10">
        <f t="shared" ref="F2057:F2120" si="293">+ROUND(D2057*$F$7,0)</f>
        <v>90804</v>
      </c>
      <c r="G2057" s="10">
        <f t="shared" ref="G2057:G2120" si="294">+ROUND(D2057*$G$7,0)</f>
        <v>11976</v>
      </c>
      <c r="H2057" s="9">
        <f t="shared" ref="H2057:H2120" si="295">ROUND(D2057*$H$7,0)</f>
        <v>522</v>
      </c>
      <c r="I2057" s="9">
        <f t="shared" ref="I2057:I2120" si="296">ROUND(D2057*$I$7,0)</f>
        <v>2121</v>
      </c>
      <c r="J2057" s="9">
        <f t="shared" ref="J2057:J2120" si="297">ROUND(SUM(H2057:I2057),0)</f>
        <v>2643</v>
      </c>
      <c r="K2057" s="9">
        <f t="shared" si="290"/>
        <v>-18328</v>
      </c>
      <c r="L2057" s="9">
        <f t="shared" si="289"/>
        <v>3597</v>
      </c>
    </row>
    <row r="2058" spans="1:12" x14ac:dyDescent="0.3">
      <c r="A2058" s="29" t="s">
        <v>4120</v>
      </c>
      <c r="B2058" s="5" t="s">
        <v>4121</v>
      </c>
      <c r="C2058" s="9">
        <v>396554.85</v>
      </c>
      <c r="D2058" s="8">
        <f t="shared" si="291"/>
        <v>6.6502362056004675E-4</v>
      </c>
      <c r="E2058" s="32">
        <f t="shared" si="292"/>
        <v>2691407</v>
      </c>
      <c r="F2058" s="10">
        <f t="shared" si="293"/>
        <v>5085338</v>
      </c>
      <c r="G2058" s="10">
        <f t="shared" si="294"/>
        <v>670681</v>
      </c>
      <c r="H2058" s="9">
        <f t="shared" si="295"/>
        <v>29250</v>
      </c>
      <c r="I2058" s="9">
        <f t="shared" si="296"/>
        <v>118778</v>
      </c>
      <c r="J2058" s="9">
        <f t="shared" si="297"/>
        <v>148028</v>
      </c>
      <c r="K2058" s="9">
        <f t="shared" si="290"/>
        <v>-1026425</v>
      </c>
      <c r="L2058" s="9">
        <f t="shared" si="289"/>
        <v>201445</v>
      </c>
    </row>
    <row r="2059" spans="1:12" x14ac:dyDescent="0.3">
      <c r="A2059" s="29" t="s">
        <v>4122</v>
      </c>
      <c r="B2059" s="5" t="s">
        <v>4123</v>
      </c>
      <c r="C2059" s="9">
        <v>187682.82</v>
      </c>
      <c r="D2059" s="8">
        <f t="shared" si="291"/>
        <v>3.1474462731528706E-4</v>
      </c>
      <c r="E2059" s="32">
        <f t="shared" si="292"/>
        <v>1273798</v>
      </c>
      <c r="F2059" s="10">
        <f t="shared" si="293"/>
        <v>2406806</v>
      </c>
      <c r="G2059" s="10">
        <f t="shared" si="294"/>
        <v>317422</v>
      </c>
      <c r="H2059" s="9">
        <f t="shared" si="295"/>
        <v>13844</v>
      </c>
      <c r="I2059" s="9">
        <f t="shared" si="296"/>
        <v>56216</v>
      </c>
      <c r="J2059" s="9">
        <f t="shared" si="297"/>
        <v>70060</v>
      </c>
      <c r="K2059" s="9">
        <f t="shared" si="290"/>
        <v>-485790</v>
      </c>
      <c r="L2059" s="9">
        <f t="shared" si="289"/>
        <v>95341</v>
      </c>
    </row>
    <row r="2060" spans="1:12" x14ac:dyDescent="0.3">
      <c r="A2060" s="29" t="s">
        <v>4124</v>
      </c>
      <c r="B2060" s="5" t="s">
        <v>4125</v>
      </c>
      <c r="C2060" s="9">
        <v>7067.74</v>
      </c>
      <c r="D2060" s="8">
        <f t="shared" si="291"/>
        <v>1.1852620246548655E-5</v>
      </c>
      <c r="E2060" s="32">
        <f t="shared" si="292"/>
        <v>47969</v>
      </c>
      <c r="F2060" s="10">
        <f t="shared" si="293"/>
        <v>90635</v>
      </c>
      <c r="G2060" s="10">
        <f t="shared" si="294"/>
        <v>11953</v>
      </c>
      <c r="H2060" s="9">
        <f t="shared" si="295"/>
        <v>521</v>
      </c>
      <c r="I2060" s="9">
        <f t="shared" si="296"/>
        <v>2117</v>
      </c>
      <c r="J2060" s="9">
        <f t="shared" si="297"/>
        <v>2638</v>
      </c>
      <c r="K2060" s="9">
        <f t="shared" si="290"/>
        <v>-18294</v>
      </c>
      <c r="L2060" s="9">
        <f t="shared" si="289"/>
        <v>3590</v>
      </c>
    </row>
    <row r="2061" spans="1:12" x14ac:dyDescent="0.3">
      <c r="A2061" s="29" t="s">
        <v>4126</v>
      </c>
      <c r="B2061" s="5" t="s">
        <v>4127</v>
      </c>
      <c r="C2061" s="9">
        <v>6695.91</v>
      </c>
      <c r="D2061" s="8">
        <f t="shared" si="291"/>
        <v>1.1229060270336431E-5</v>
      </c>
      <c r="E2061" s="32">
        <f t="shared" si="292"/>
        <v>45445</v>
      </c>
      <c r="F2061" s="10">
        <f t="shared" si="293"/>
        <v>85867</v>
      </c>
      <c r="G2061" s="10">
        <f t="shared" si="294"/>
        <v>11325</v>
      </c>
      <c r="H2061" s="9">
        <f t="shared" si="295"/>
        <v>494</v>
      </c>
      <c r="I2061" s="9">
        <f t="shared" si="296"/>
        <v>2006</v>
      </c>
      <c r="J2061" s="9">
        <f t="shared" si="297"/>
        <v>2500</v>
      </c>
      <c r="K2061" s="9">
        <f t="shared" si="290"/>
        <v>-17331</v>
      </c>
      <c r="L2061" s="9">
        <f t="shared" si="289"/>
        <v>3401</v>
      </c>
    </row>
    <row r="2062" spans="1:12" x14ac:dyDescent="0.3">
      <c r="A2062" s="29" t="s">
        <v>4128</v>
      </c>
      <c r="B2062" s="5" t="s">
        <v>4129</v>
      </c>
      <c r="C2062" s="9">
        <v>15376.18</v>
      </c>
      <c r="D2062" s="8">
        <f t="shared" si="291"/>
        <v>2.5785897950770189E-5</v>
      </c>
      <c r="E2062" s="32">
        <f t="shared" si="292"/>
        <v>104358</v>
      </c>
      <c r="F2062" s="10">
        <f t="shared" si="293"/>
        <v>197181</v>
      </c>
      <c r="G2062" s="10">
        <f t="shared" si="294"/>
        <v>26005</v>
      </c>
      <c r="H2062" s="9">
        <f t="shared" si="295"/>
        <v>1134</v>
      </c>
      <c r="I2062" s="9">
        <f t="shared" si="296"/>
        <v>4606</v>
      </c>
      <c r="J2062" s="9">
        <f t="shared" si="297"/>
        <v>5740</v>
      </c>
      <c r="K2062" s="9">
        <f t="shared" si="290"/>
        <v>-39799</v>
      </c>
      <c r="L2062" s="9">
        <f t="shared" si="289"/>
        <v>7811</v>
      </c>
    </row>
    <row r="2063" spans="1:12" x14ac:dyDescent="0.3">
      <c r="A2063" s="29" t="s">
        <v>4130</v>
      </c>
      <c r="B2063" s="5" t="s">
        <v>4131</v>
      </c>
      <c r="C2063" s="9">
        <v>4943.76</v>
      </c>
      <c r="D2063" s="8">
        <f t="shared" si="291"/>
        <v>8.2906996960948447E-6</v>
      </c>
      <c r="E2063" s="32">
        <f t="shared" si="292"/>
        <v>33553</v>
      </c>
      <c r="F2063" s="10">
        <f t="shared" si="293"/>
        <v>63398</v>
      </c>
      <c r="G2063" s="10">
        <f t="shared" si="294"/>
        <v>8361</v>
      </c>
      <c r="H2063" s="9">
        <f t="shared" si="295"/>
        <v>365</v>
      </c>
      <c r="I2063" s="9">
        <f t="shared" si="296"/>
        <v>1481</v>
      </c>
      <c r="J2063" s="9">
        <f t="shared" si="297"/>
        <v>1846</v>
      </c>
      <c r="K2063" s="9">
        <f t="shared" si="290"/>
        <v>-12796</v>
      </c>
      <c r="L2063" s="9">
        <f t="shared" si="289"/>
        <v>2511</v>
      </c>
    </row>
    <row r="2064" spans="1:12" x14ac:dyDescent="0.3">
      <c r="A2064" s="29" t="s">
        <v>4132</v>
      </c>
      <c r="B2064" s="5" t="s">
        <v>4133</v>
      </c>
      <c r="C2064" s="9">
        <v>14230.32</v>
      </c>
      <c r="D2064" s="8">
        <f t="shared" si="291"/>
        <v>2.3864287445048382E-5</v>
      </c>
      <c r="E2064" s="32">
        <f t="shared" si="292"/>
        <v>96581</v>
      </c>
      <c r="F2064" s="10">
        <f t="shared" si="293"/>
        <v>182487</v>
      </c>
      <c r="G2064" s="10">
        <f t="shared" si="294"/>
        <v>24067</v>
      </c>
      <c r="H2064" s="9">
        <f t="shared" si="295"/>
        <v>1050</v>
      </c>
      <c r="I2064" s="9">
        <f t="shared" si="296"/>
        <v>4262</v>
      </c>
      <c r="J2064" s="9">
        <f t="shared" si="297"/>
        <v>5312</v>
      </c>
      <c r="K2064" s="9">
        <f t="shared" si="290"/>
        <v>-36833</v>
      </c>
      <c r="L2064" s="9">
        <f t="shared" si="289"/>
        <v>7229</v>
      </c>
    </row>
    <row r="2065" spans="1:12" x14ac:dyDescent="0.3">
      <c r="A2065" s="29" t="s">
        <v>4134</v>
      </c>
      <c r="B2065" s="5" t="s">
        <v>4135</v>
      </c>
      <c r="C2065" s="9">
        <v>89.32</v>
      </c>
      <c r="D2065" s="8">
        <f t="shared" si="291"/>
        <v>1.4978989612262558E-7</v>
      </c>
      <c r="E2065" s="32">
        <f t="shared" si="292"/>
        <v>606</v>
      </c>
      <c r="F2065" s="10">
        <f t="shared" si="293"/>
        <v>1145</v>
      </c>
      <c r="G2065" s="10">
        <f t="shared" si="294"/>
        <v>151</v>
      </c>
      <c r="H2065" s="9">
        <f t="shared" si="295"/>
        <v>7</v>
      </c>
      <c r="I2065" s="9">
        <f t="shared" si="296"/>
        <v>27</v>
      </c>
      <c r="J2065" s="9">
        <f t="shared" si="297"/>
        <v>34</v>
      </c>
      <c r="K2065" s="9">
        <f t="shared" si="290"/>
        <v>-231</v>
      </c>
      <c r="L2065" s="9">
        <f t="shared" si="289"/>
        <v>45</v>
      </c>
    </row>
    <row r="2066" spans="1:12" x14ac:dyDescent="0.3">
      <c r="A2066" s="29" t="s">
        <v>4136</v>
      </c>
      <c r="B2066" s="5" t="s">
        <v>4137</v>
      </c>
      <c r="C2066" s="9">
        <v>1411.83</v>
      </c>
      <c r="D2066" s="8">
        <f t="shared" si="291"/>
        <v>2.3676429583834135E-6</v>
      </c>
      <c r="E2066" s="32">
        <f t="shared" si="292"/>
        <v>9582</v>
      </c>
      <c r="F2066" s="10">
        <f t="shared" si="293"/>
        <v>18105</v>
      </c>
      <c r="G2066" s="10">
        <f t="shared" si="294"/>
        <v>2388</v>
      </c>
      <c r="H2066" s="9">
        <f t="shared" si="295"/>
        <v>104</v>
      </c>
      <c r="I2066" s="9">
        <f t="shared" si="296"/>
        <v>423</v>
      </c>
      <c r="J2066" s="9">
        <f t="shared" si="297"/>
        <v>527</v>
      </c>
      <c r="K2066" s="9">
        <f t="shared" si="290"/>
        <v>-3654</v>
      </c>
      <c r="L2066" s="9">
        <f t="shared" si="289"/>
        <v>717</v>
      </c>
    </row>
    <row r="2067" spans="1:12" x14ac:dyDescent="0.3">
      <c r="A2067" s="29" t="s">
        <v>4138</v>
      </c>
      <c r="B2067" s="5" t="s">
        <v>4139</v>
      </c>
      <c r="C2067" s="9">
        <v>2773.68</v>
      </c>
      <c r="D2067" s="8">
        <f t="shared" si="291"/>
        <v>4.6514693134505616E-6</v>
      </c>
      <c r="E2067" s="32">
        <f t="shared" si="292"/>
        <v>18825</v>
      </c>
      <c r="F2067" s="10">
        <f t="shared" si="293"/>
        <v>35569</v>
      </c>
      <c r="G2067" s="10">
        <f t="shared" si="294"/>
        <v>4691</v>
      </c>
      <c r="H2067" s="9">
        <f t="shared" si="295"/>
        <v>205</v>
      </c>
      <c r="I2067" s="9">
        <f t="shared" si="296"/>
        <v>831</v>
      </c>
      <c r="J2067" s="9">
        <f t="shared" si="297"/>
        <v>1036</v>
      </c>
      <c r="K2067" s="9">
        <f t="shared" si="290"/>
        <v>-7179</v>
      </c>
      <c r="L2067" s="9">
        <f t="shared" si="289"/>
        <v>1409</v>
      </c>
    </row>
    <row r="2068" spans="1:12" x14ac:dyDescent="0.3">
      <c r="A2068" s="29" t="s">
        <v>4140</v>
      </c>
      <c r="B2068" s="5" t="s">
        <v>4141</v>
      </c>
      <c r="C2068" s="9">
        <v>951848.98</v>
      </c>
      <c r="D2068" s="8">
        <f t="shared" si="291"/>
        <v>1.5962534688605814E-3</v>
      </c>
      <c r="E2068" s="32">
        <f t="shared" si="292"/>
        <v>6460174</v>
      </c>
      <c r="F2068" s="10">
        <f t="shared" si="293"/>
        <v>12206317</v>
      </c>
      <c r="G2068" s="10">
        <f t="shared" si="294"/>
        <v>1609834</v>
      </c>
      <c r="H2068" s="9">
        <f t="shared" si="295"/>
        <v>70210</v>
      </c>
      <c r="I2068" s="9">
        <f t="shared" si="296"/>
        <v>285102</v>
      </c>
      <c r="J2068" s="9">
        <f t="shared" si="297"/>
        <v>355312</v>
      </c>
      <c r="K2068" s="9">
        <f t="shared" si="290"/>
        <v>-2463724</v>
      </c>
      <c r="L2068" s="9">
        <f t="shared" si="289"/>
        <v>483528</v>
      </c>
    </row>
    <row r="2069" spans="1:12" x14ac:dyDescent="0.3">
      <c r="A2069" s="29" t="s">
        <v>4142</v>
      </c>
      <c r="B2069" s="5" t="s">
        <v>4143</v>
      </c>
      <c r="C2069" s="9">
        <v>343341.51</v>
      </c>
      <c r="D2069" s="8">
        <f t="shared" si="291"/>
        <v>5.757846967922685E-4</v>
      </c>
      <c r="E2069" s="32">
        <f t="shared" si="292"/>
        <v>2330250</v>
      </c>
      <c r="F2069" s="10">
        <f t="shared" si="293"/>
        <v>4402941</v>
      </c>
      <c r="G2069" s="10">
        <f t="shared" si="294"/>
        <v>580683</v>
      </c>
      <c r="H2069" s="9">
        <f t="shared" si="295"/>
        <v>25325</v>
      </c>
      <c r="I2069" s="9">
        <f t="shared" si="296"/>
        <v>102839</v>
      </c>
      <c r="J2069" s="9">
        <f t="shared" si="297"/>
        <v>128164</v>
      </c>
      <c r="K2069" s="9">
        <f t="shared" si="290"/>
        <v>-888690</v>
      </c>
      <c r="L2069" s="9">
        <f t="shared" si="289"/>
        <v>174413</v>
      </c>
    </row>
    <row r="2070" spans="1:12" x14ac:dyDescent="0.3">
      <c r="A2070" s="29" t="s">
        <v>4144</v>
      </c>
      <c r="B2070" s="5" t="s">
        <v>4145</v>
      </c>
      <c r="C2070" s="9">
        <v>116826.76</v>
      </c>
      <c r="D2070" s="8">
        <f t="shared" si="291"/>
        <v>1.959188115174979E-4</v>
      </c>
      <c r="E2070" s="32">
        <f t="shared" si="292"/>
        <v>792900</v>
      </c>
      <c r="F2070" s="10">
        <f t="shared" si="293"/>
        <v>1498163</v>
      </c>
      <c r="G2070" s="10">
        <f t="shared" si="294"/>
        <v>197586</v>
      </c>
      <c r="H2070" s="9">
        <f t="shared" si="295"/>
        <v>8617</v>
      </c>
      <c r="I2070" s="9">
        <f t="shared" si="296"/>
        <v>34992</v>
      </c>
      <c r="J2070" s="9">
        <f t="shared" si="297"/>
        <v>43609</v>
      </c>
      <c r="K2070" s="9">
        <f t="shared" si="290"/>
        <v>-302389</v>
      </c>
      <c r="L2070" s="9">
        <f t="shared" si="289"/>
        <v>59347</v>
      </c>
    </row>
    <row r="2071" spans="1:12" x14ac:dyDescent="0.3">
      <c r="A2071" s="29" t="s">
        <v>4146</v>
      </c>
      <c r="B2071" s="5" t="s">
        <v>4147</v>
      </c>
      <c r="C2071" s="9">
        <v>839983.94</v>
      </c>
      <c r="D2071" s="8">
        <f t="shared" si="291"/>
        <v>1.4086554760106781E-3</v>
      </c>
      <c r="E2071" s="32">
        <f t="shared" si="292"/>
        <v>5700949</v>
      </c>
      <c r="F2071" s="10">
        <f t="shared" si="293"/>
        <v>10771783</v>
      </c>
      <c r="G2071" s="10">
        <f t="shared" si="294"/>
        <v>1420640</v>
      </c>
      <c r="H2071" s="9">
        <f t="shared" si="295"/>
        <v>61958</v>
      </c>
      <c r="I2071" s="9">
        <f t="shared" si="296"/>
        <v>251596</v>
      </c>
      <c r="J2071" s="9">
        <f t="shared" si="297"/>
        <v>313554</v>
      </c>
      <c r="K2071" s="9">
        <f t="shared" si="290"/>
        <v>-2174178</v>
      </c>
      <c r="L2071" s="9">
        <f t="shared" si="289"/>
        <v>426702</v>
      </c>
    </row>
    <row r="2072" spans="1:12" x14ac:dyDescent="0.3">
      <c r="A2072" s="29" t="s">
        <v>4148</v>
      </c>
      <c r="B2072" s="5" t="s">
        <v>4149</v>
      </c>
      <c r="C2072" s="9">
        <v>426687.34</v>
      </c>
      <c r="D2072" s="8">
        <f t="shared" si="291"/>
        <v>7.1555589269412716E-4</v>
      </c>
      <c r="E2072" s="32">
        <f t="shared" si="292"/>
        <v>2895916</v>
      </c>
      <c r="F2072" s="10">
        <f t="shared" si="293"/>
        <v>5471751</v>
      </c>
      <c r="G2072" s="10">
        <f t="shared" si="294"/>
        <v>721644</v>
      </c>
      <c r="H2072" s="9">
        <f t="shared" si="295"/>
        <v>31473</v>
      </c>
      <c r="I2072" s="9">
        <f t="shared" si="296"/>
        <v>127803</v>
      </c>
      <c r="J2072" s="9">
        <f t="shared" si="297"/>
        <v>159276</v>
      </c>
      <c r="K2072" s="9">
        <f t="shared" si="290"/>
        <v>-1104419</v>
      </c>
      <c r="L2072" s="9">
        <f t="shared" si="289"/>
        <v>216752</v>
      </c>
    </row>
    <row r="2073" spans="1:12" x14ac:dyDescent="0.3">
      <c r="A2073" s="29" t="s">
        <v>4150</v>
      </c>
      <c r="B2073" s="5" t="s">
        <v>4151</v>
      </c>
      <c r="C2073" s="9">
        <v>1212956.23</v>
      </c>
      <c r="D2073" s="8">
        <f t="shared" si="291"/>
        <v>2.0341310758283876E-3</v>
      </c>
      <c r="E2073" s="32">
        <f t="shared" si="292"/>
        <v>8232302</v>
      </c>
      <c r="F2073" s="10">
        <f t="shared" si="293"/>
        <v>15554703</v>
      </c>
      <c r="G2073" s="10">
        <f t="shared" si="294"/>
        <v>2051437</v>
      </c>
      <c r="H2073" s="9">
        <f t="shared" si="295"/>
        <v>89469</v>
      </c>
      <c r="I2073" s="9">
        <f t="shared" si="296"/>
        <v>363310</v>
      </c>
      <c r="J2073" s="9">
        <f t="shared" si="297"/>
        <v>452779</v>
      </c>
      <c r="K2073" s="9">
        <f t="shared" si="290"/>
        <v>-3139563</v>
      </c>
      <c r="L2073" s="9">
        <f t="shared" si="289"/>
        <v>616167</v>
      </c>
    </row>
    <row r="2074" spans="1:12" x14ac:dyDescent="0.3">
      <c r="A2074" s="29" t="s">
        <v>4152</v>
      </c>
      <c r="B2074" s="5" t="s">
        <v>4153</v>
      </c>
      <c r="C2074" s="9">
        <v>25930.720000000001</v>
      </c>
      <c r="D2074" s="8">
        <f t="shared" si="291"/>
        <v>4.3485891795621251E-5</v>
      </c>
      <c r="E2074" s="32">
        <f t="shared" si="292"/>
        <v>175991</v>
      </c>
      <c r="F2074" s="10">
        <f t="shared" si="293"/>
        <v>332530</v>
      </c>
      <c r="G2074" s="10">
        <f t="shared" si="294"/>
        <v>43856</v>
      </c>
      <c r="H2074" s="9">
        <f t="shared" si="295"/>
        <v>1913</v>
      </c>
      <c r="I2074" s="9">
        <f t="shared" si="296"/>
        <v>7767</v>
      </c>
      <c r="J2074" s="9">
        <f t="shared" si="297"/>
        <v>9680</v>
      </c>
      <c r="K2074" s="9">
        <f t="shared" si="290"/>
        <v>-67118</v>
      </c>
      <c r="L2074" s="9">
        <f t="shared" si="289"/>
        <v>13172</v>
      </c>
    </row>
    <row r="2075" spans="1:12" x14ac:dyDescent="0.3">
      <c r="A2075" s="29" t="s">
        <v>4154</v>
      </c>
      <c r="B2075" s="5" t="s">
        <v>4155</v>
      </c>
      <c r="C2075" s="9">
        <v>2868.07</v>
      </c>
      <c r="D2075" s="8">
        <f t="shared" si="291"/>
        <v>4.8097616141112722E-6</v>
      </c>
      <c r="E2075" s="32">
        <f t="shared" si="292"/>
        <v>19466</v>
      </c>
      <c r="F2075" s="10">
        <f t="shared" si="293"/>
        <v>36780</v>
      </c>
      <c r="G2075" s="10">
        <f t="shared" si="294"/>
        <v>4851</v>
      </c>
      <c r="H2075" s="9">
        <f t="shared" si="295"/>
        <v>212</v>
      </c>
      <c r="I2075" s="9">
        <f t="shared" si="296"/>
        <v>859</v>
      </c>
      <c r="J2075" s="9">
        <f t="shared" si="297"/>
        <v>1071</v>
      </c>
      <c r="K2075" s="9">
        <f t="shared" si="290"/>
        <v>-7424</v>
      </c>
      <c r="L2075" s="9">
        <f t="shared" si="289"/>
        <v>1457</v>
      </c>
    </row>
    <row r="2076" spans="1:12" x14ac:dyDescent="0.3">
      <c r="A2076" s="29" t="s">
        <v>4156</v>
      </c>
      <c r="B2076" s="5" t="s">
        <v>4157</v>
      </c>
      <c r="C2076" s="9">
        <v>2406466.4900000002</v>
      </c>
      <c r="D2076" s="8">
        <f t="shared" si="291"/>
        <v>4.0356512042059953E-3</v>
      </c>
      <c r="E2076" s="32">
        <f t="shared" si="292"/>
        <v>16332624</v>
      </c>
      <c r="F2076" s="10">
        <f t="shared" si="293"/>
        <v>30860035</v>
      </c>
      <c r="G2076" s="10">
        <f t="shared" si="294"/>
        <v>4069985</v>
      </c>
      <c r="H2076" s="9">
        <f t="shared" si="295"/>
        <v>177504</v>
      </c>
      <c r="I2076" s="9">
        <f t="shared" si="296"/>
        <v>720796</v>
      </c>
      <c r="J2076" s="9">
        <f t="shared" si="297"/>
        <v>898300</v>
      </c>
      <c r="K2076" s="9">
        <f t="shared" si="290"/>
        <v>-6228793</v>
      </c>
      <c r="L2076" s="9">
        <f t="shared" si="289"/>
        <v>1222456</v>
      </c>
    </row>
    <row r="2077" spans="1:12" x14ac:dyDescent="0.3">
      <c r="A2077" s="29" t="s">
        <v>4158</v>
      </c>
      <c r="B2077" s="5" t="s">
        <v>4159</v>
      </c>
      <c r="C2077" s="9">
        <v>12323.21</v>
      </c>
      <c r="D2077" s="8">
        <f t="shared" si="291"/>
        <v>2.066605850646329E-5</v>
      </c>
      <c r="E2077" s="32">
        <f t="shared" si="292"/>
        <v>83637</v>
      </c>
      <c r="F2077" s="10">
        <f t="shared" si="293"/>
        <v>158030</v>
      </c>
      <c r="G2077" s="10">
        <f t="shared" si="294"/>
        <v>20842</v>
      </c>
      <c r="H2077" s="9">
        <f t="shared" si="295"/>
        <v>909</v>
      </c>
      <c r="I2077" s="9">
        <f t="shared" si="296"/>
        <v>3691</v>
      </c>
      <c r="J2077" s="9">
        <f t="shared" si="297"/>
        <v>4600</v>
      </c>
      <c r="K2077" s="9">
        <f t="shared" si="290"/>
        <v>-31897</v>
      </c>
      <c r="L2077" s="9">
        <f t="shared" si="289"/>
        <v>6260</v>
      </c>
    </row>
    <row r="2078" spans="1:12" x14ac:dyDescent="0.3">
      <c r="A2078" s="29" t="s">
        <v>4160</v>
      </c>
      <c r="B2078" s="5" t="s">
        <v>4161</v>
      </c>
      <c r="C2078" s="9">
        <v>6479.66</v>
      </c>
      <c r="D2078" s="8">
        <f t="shared" si="291"/>
        <v>1.0866408400245546E-5</v>
      </c>
      <c r="E2078" s="32">
        <f t="shared" si="292"/>
        <v>43977</v>
      </c>
      <c r="F2078" s="10">
        <f t="shared" si="293"/>
        <v>83094</v>
      </c>
      <c r="G2078" s="10">
        <f t="shared" si="294"/>
        <v>10959</v>
      </c>
      <c r="H2078" s="9">
        <f t="shared" si="295"/>
        <v>478</v>
      </c>
      <c r="I2078" s="9">
        <f t="shared" si="296"/>
        <v>1941</v>
      </c>
      <c r="J2078" s="9">
        <f t="shared" si="297"/>
        <v>2419</v>
      </c>
      <c r="K2078" s="9">
        <f t="shared" si="290"/>
        <v>-16772</v>
      </c>
      <c r="L2078" s="9">
        <f t="shared" si="289"/>
        <v>3292</v>
      </c>
    </row>
    <row r="2079" spans="1:12" x14ac:dyDescent="0.3">
      <c r="A2079" s="29" t="s">
        <v>4162</v>
      </c>
      <c r="B2079" s="5" t="s">
        <v>4163</v>
      </c>
      <c r="C2079" s="9">
        <v>13725.46</v>
      </c>
      <c r="D2079" s="8">
        <f t="shared" si="291"/>
        <v>2.3017635777376319E-5</v>
      </c>
      <c r="E2079" s="32">
        <f t="shared" si="292"/>
        <v>93154</v>
      </c>
      <c r="F2079" s="10">
        <f t="shared" si="293"/>
        <v>176012</v>
      </c>
      <c r="G2079" s="10">
        <f t="shared" si="294"/>
        <v>23213</v>
      </c>
      <c r="H2079" s="9">
        <f t="shared" si="295"/>
        <v>1012</v>
      </c>
      <c r="I2079" s="9">
        <f t="shared" si="296"/>
        <v>4111</v>
      </c>
      <c r="J2079" s="9">
        <f t="shared" si="297"/>
        <v>5123</v>
      </c>
      <c r="K2079" s="9">
        <f t="shared" si="290"/>
        <v>-35526</v>
      </c>
      <c r="L2079" s="9">
        <f t="shared" si="289"/>
        <v>6972</v>
      </c>
    </row>
    <row r="2080" spans="1:12" x14ac:dyDescent="0.3">
      <c r="A2080" s="29" t="s">
        <v>4164</v>
      </c>
      <c r="B2080" s="5" t="s">
        <v>4165</v>
      </c>
      <c r="C2080" s="9">
        <v>4547.88</v>
      </c>
      <c r="D2080" s="8">
        <f t="shared" si="291"/>
        <v>7.6268078009199124E-6</v>
      </c>
      <c r="E2080" s="32">
        <f t="shared" si="292"/>
        <v>30866</v>
      </c>
      <c r="F2080" s="10">
        <f t="shared" si="293"/>
        <v>58321</v>
      </c>
      <c r="G2080" s="10">
        <f t="shared" si="294"/>
        <v>7692</v>
      </c>
      <c r="H2080" s="9">
        <f t="shared" si="295"/>
        <v>335</v>
      </c>
      <c r="I2080" s="9">
        <f t="shared" si="296"/>
        <v>1362</v>
      </c>
      <c r="J2080" s="9">
        <f t="shared" si="297"/>
        <v>1697</v>
      </c>
      <c r="K2080" s="9">
        <f t="shared" si="290"/>
        <v>-11772</v>
      </c>
      <c r="L2080" s="9">
        <f t="shared" si="289"/>
        <v>2310</v>
      </c>
    </row>
    <row r="2081" spans="1:12" x14ac:dyDescent="0.3">
      <c r="A2081" s="29" t="s">
        <v>4166</v>
      </c>
      <c r="B2081" s="5" t="s">
        <v>4167</v>
      </c>
      <c r="C2081" s="9">
        <v>89995.4</v>
      </c>
      <c r="D2081" s="8">
        <f t="shared" si="291"/>
        <v>1.5092254385931639E-4</v>
      </c>
      <c r="E2081" s="32">
        <f t="shared" si="292"/>
        <v>610796</v>
      </c>
      <c r="F2081" s="10">
        <f t="shared" si="293"/>
        <v>1154083</v>
      </c>
      <c r="G2081" s="10">
        <f t="shared" si="294"/>
        <v>152207</v>
      </c>
      <c r="H2081" s="9">
        <f t="shared" si="295"/>
        <v>6638</v>
      </c>
      <c r="I2081" s="9">
        <f t="shared" si="296"/>
        <v>26956</v>
      </c>
      <c r="J2081" s="9">
        <f t="shared" si="297"/>
        <v>33594</v>
      </c>
      <c r="K2081" s="9">
        <f t="shared" si="290"/>
        <v>-232940</v>
      </c>
      <c r="L2081" s="9">
        <f t="shared" si="289"/>
        <v>45717</v>
      </c>
    </row>
    <row r="2082" spans="1:12" x14ac:dyDescent="0.3">
      <c r="A2082" s="29" t="s">
        <v>4168</v>
      </c>
      <c r="B2082" s="5" t="s">
        <v>4169</v>
      </c>
      <c r="C2082" s="9">
        <v>9930.2999999999993</v>
      </c>
      <c r="D2082" s="8">
        <f t="shared" si="291"/>
        <v>1.6653141574860154E-5</v>
      </c>
      <c r="E2082" s="32">
        <f t="shared" si="292"/>
        <v>67397</v>
      </c>
      <c r="F2082" s="10">
        <f t="shared" si="293"/>
        <v>127344</v>
      </c>
      <c r="G2082" s="10">
        <f t="shared" si="294"/>
        <v>16795</v>
      </c>
      <c r="H2082" s="9">
        <f t="shared" si="295"/>
        <v>732</v>
      </c>
      <c r="I2082" s="9">
        <f t="shared" si="296"/>
        <v>2974</v>
      </c>
      <c r="J2082" s="9">
        <f t="shared" si="297"/>
        <v>3706</v>
      </c>
      <c r="K2082" s="9">
        <f t="shared" si="290"/>
        <v>-25703</v>
      </c>
      <c r="L2082" s="9">
        <f t="shared" si="289"/>
        <v>5044</v>
      </c>
    </row>
    <row r="2083" spans="1:12" x14ac:dyDescent="0.3">
      <c r="A2083" s="29" t="s">
        <v>4170</v>
      </c>
      <c r="B2083" s="5" t="s">
        <v>4171</v>
      </c>
      <c r="C2083" s="9">
        <v>16670.43</v>
      </c>
      <c r="D2083" s="8">
        <f t="shared" si="291"/>
        <v>2.7956358911996211E-5</v>
      </c>
      <c r="E2083" s="32">
        <f t="shared" si="292"/>
        <v>113142</v>
      </c>
      <c r="F2083" s="10">
        <f t="shared" si="293"/>
        <v>213778</v>
      </c>
      <c r="G2083" s="10">
        <f t="shared" si="294"/>
        <v>28194</v>
      </c>
      <c r="H2083" s="9">
        <f t="shared" si="295"/>
        <v>1230</v>
      </c>
      <c r="I2083" s="9">
        <f t="shared" si="296"/>
        <v>4993</v>
      </c>
      <c r="J2083" s="9">
        <f t="shared" si="297"/>
        <v>6223</v>
      </c>
      <c r="K2083" s="9">
        <f t="shared" si="290"/>
        <v>-43149</v>
      </c>
      <c r="L2083" s="9">
        <f t="shared" si="289"/>
        <v>8468</v>
      </c>
    </row>
    <row r="2084" spans="1:12" x14ac:dyDescent="0.3">
      <c r="A2084" s="29" t="s">
        <v>4172</v>
      </c>
      <c r="B2084" s="5" t="s">
        <v>4173</v>
      </c>
      <c r="C2084" s="9">
        <v>13068.4</v>
      </c>
      <c r="D2084" s="8">
        <f t="shared" si="291"/>
        <v>2.1915744273274972E-5</v>
      </c>
      <c r="E2084" s="32">
        <f t="shared" si="292"/>
        <v>88695</v>
      </c>
      <c r="F2084" s="10">
        <f t="shared" si="293"/>
        <v>167586</v>
      </c>
      <c r="G2084" s="10">
        <f t="shared" si="294"/>
        <v>22102</v>
      </c>
      <c r="H2084" s="9">
        <f t="shared" si="295"/>
        <v>964</v>
      </c>
      <c r="I2084" s="9">
        <f t="shared" si="296"/>
        <v>3914</v>
      </c>
      <c r="J2084" s="9">
        <f t="shared" si="297"/>
        <v>4878</v>
      </c>
      <c r="K2084" s="9">
        <f t="shared" si="290"/>
        <v>-33826</v>
      </c>
      <c r="L2084" s="9">
        <f t="shared" si="289"/>
        <v>6639</v>
      </c>
    </row>
    <row r="2085" spans="1:12" x14ac:dyDescent="0.3">
      <c r="A2085" s="29" t="s">
        <v>4174</v>
      </c>
      <c r="B2085" s="5" t="s">
        <v>4175</v>
      </c>
      <c r="C2085" s="9">
        <v>6449.04</v>
      </c>
      <c r="D2085" s="8">
        <f t="shared" si="291"/>
        <v>1.0815058572443545E-5</v>
      </c>
      <c r="E2085" s="32">
        <f t="shared" si="292"/>
        <v>43769</v>
      </c>
      <c r="F2085" s="10">
        <f t="shared" si="293"/>
        <v>82701</v>
      </c>
      <c r="G2085" s="10">
        <f t="shared" si="294"/>
        <v>10907</v>
      </c>
      <c r="H2085" s="9">
        <f t="shared" si="295"/>
        <v>476</v>
      </c>
      <c r="I2085" s="9">
        <f t="shared" si="296"/>
        <v>1932</v>
      </c>
      <c r="J2085" s="9">
        <f t="shared" si="297"/>
        <v>2408</v>
      </c>
      <c r="K2085" s="9">
        <f t="shared" si="290"/>
        <v>-16692</v>
      </c>
      <c r="L2085" s="9">
        <f t="shared" si="289"/>
        <v>3276</v>
      </c>
    </row>
    <row r="2086" spans="1:12" x14ac:dyDescent="0.3">
      <c r="A2086" s="29" t="s">
        <v>4176</v>
      </c>
      <c r="B2086" s="5" t="s">
        <v>4177</v>
      </c>
      <c r="C2086" s="9">
        <v>1714.56</v>
      </c>
      <c r="D2086" s="8">
        <f t="shared" si="291"/>
        <v>2.8753220364533021E-6</v>
      </c>
      <c r="E2086" s="32">
        <f t="shared" si="292"/>
        <v>11637</v>
      </c>
      <c r="F2086" s="10">
        <f t="shared" si="293"/>
        <v>21987</v>
      </c>
      <c r="G2086" s="10">
        <f t="shared" si="294"/>
        <v>2900</v>
      </c>
      <c r="H2086" s="9">
        <f t="shared" si="295"/>
        <v>126</v>
      </c>
      <c r="I2086" s="9">
        <f t="shared" si="296"/>
        <v>514</v>
      </c>
      <c r="J2086" s="9">
        <f t="shared" si="297"/>
        <v>640</v>
      </c>
      <c r="K2086" s="9">
        <f t="shared" si="290"/>
        <v>-4438</v>
      </c>
      <c r="L2086" s="9">
        <f t="shared" si="289"/>
        <v>871</v>
      </c>
    </row>
    <row r="2087" spans="1:12" x14ac:dyDescent="0.3">
      <c r="A2087" s="29" t="s">
        <v>4178</v>
      </c>
      <c r="B2087" s="5" t="s">
        <v>4179</v>
      </c>
      <c r="C2087" s="9">
        <v>4235.32</v>
      </c>
      <c r="D2087" s="8">
        <f t="shared" si="291"/>
        <v>7.1026437846627702E-6</v>
      </c>
      <c r="E2087" s="32">
        <f t="shared" si="292"/>
        <v>28745</v>
      </c>
      <c r="F2087" s="10">
        <f t="shared" si="293"/>
        <v>54313</v>
      </c>
      <c r="G2087" s="10">
        <f t="shared" si="294"/>
        <v>7163</v>
      </c>
      <c r="H2087" s="9">
        <f t="shared" si="295"/>
        <v>312</v>
      </c>
      <c r="I2087" s="9">
        <f t="shared" si="296"/>
        <v>1269</v>
      </c>
      <c r="J2087" s="9">
        <f t="shared" si="297"/>
        <v>1581</v>
      </c>
      <c r="K2087" s="9">
        <f t="shared" si="290"/>
        <v>-10963</v>
      </c>
      <c r="L2087" s="9">
        <f t="shared" si="289"/>
        <v>2151</v>
      </c>
    </row>
    <row r="2088" spans="1:12" x14ac:dyDescent="0.3">
      <c r="A2088" s="29" t="s">
        <v>4180</v>
      </c>
      <c r="B2088" s="5" t="s">
        <v>4181</v>
      </c>
      <c r="C2088" s="9">
        <v>4512.87</v>
      </c>
      <c r="D2088" s="8">
        <f t="shared" si="291"/>
        <v>7.5680959305297063E-6</v>
      </c>
      <c r="E2088" s="32">
        <f t="shared" si="292"/>
        <v>30629</v>
      </c>
      <c r="F2088" s="10">
        <f t="shared" si="293"/>
        <v>57872</v>
      </c>
      <c r="G2088" s="10">
        <f t="shared" si="294"/>
        <v>7632</v>
      </c>
      <c r="H2088" s="9">
        <f t="shared" si="295"/>
        <v>333</v>
      </c>
      <c r="I2088" s="9">
        <f t="shared" si="296"/>
        <v>1352</v>
      </c>
      <c r="J2088" s="9">
        <f t="shared" si="297"/>
        <v>1685</v>
      </c>
      <c r="K2088" s="9">
        <f t="shared" si="290"/>
        <v>-11681</v>
      </c>
      <c r="L2088" s="9">
        <f t="shared" si="289"/>
        <v>2292</v>
      </c>
    </row>
    <row r="2089" spans="1:12" x14ac:dyDescent="0.3">
      <c r="A2089" s="29" t="s">
        <v>4182</v>
      </c>
      <c r="B2089" s="5" t="s">
        <v>4183</v>
      </c>
      <c r="C2089" s="9">
        <v>3322.32</v>
      </c>
      <c r="D2089" s="8">
        <f t="shared" si="291"/>
        <v>5.571540166660563E-6</v>
      </c>
      <c r="E2089" s="32">
        <f t="shared" si="292"/>
        <v>22548</v>
      </c>
      <c r="F2089" s="10">
        <f t="shared" si="293"/>
        <v>42605</v>
      </c>
      <c r="G2089" s="10">
        <f t="shared" si="294"/>
        <v>5619</v>
      </c>
      <c r="H2089" s="9">
        <f t="shared" si="295"/>
        <v>245</v>
      </c>
      <c r="I2089" s="9">
        <f t="shared" si="296"/>
        <v>995</v>
      </c>
      <c r="J2089" s="9">
        <f t="shared" si="297"/>
        <v>1240</v>
      </c>
      <c r="K2089" s="9">
        <f t="shared" si="290"/>
        <v>-8599</v>
      </c>
      <c r="L2089" s="9">
        <f t="shared" si="289"/>
        <v>1688</v>
      </c>
    </row>
    <row r="2090" spans="1:12" x14ac:dyDescent="0.3">
      <c r="A2090" s="29" t="s">
        <v>4184</v>
      </c>
      <c r="B2090" s="5" t="s">
        <v>4185</v>
      </c>
      <c r="C2090" s="9">
        <v>2347.38</v>
      </c>
      <c r="D2090" s="8">
        <f t="shared" si="291"/>
        <v>3.936562991047122E-6</v>
      </c>
      <c r="E2090" s="32">
        <f t="shared" si="292"/>
        <v>15932</v>
      </c>
      <c r="F2090" s="10">
        <f t="shared" si="293"/>
        <v>30102</v>
      </c>
      <c r="G2090" s="10">
        <f t="shared" si="294"/>
        <v>3970</v>
      </c>
      <c r="H2090" s="9">
        <f t="shared" si="295"/>
        <v>173</v>
      </c>
      <c r="I2090" s="9">
        <f t="shared" si="296"/>
        <v>703</v>
      </c>
      <c r="J2090" s="9">
        <f t="shared" si="297"/>
        <v>876</v>
      </c>
      <c r="K2090" s="9">
        <f t="shared" si="290"/>
        <v>-6076</v>
      </c>
      <c r="L2090" s="9">
        <f t="shared" si="289"/>
        <v>1192</v>
      </c>
    </row>
    <row r="2091" spans="1:12" x14ac:dyDescent="0.3">
      <c r="A2091" s="29" t="s">
        <v>4186</v>
      </c>
      <c r="B2091" s="5" t="s">
        <v>4187</v>
      </c>
      <c r="C2091" s="9">
        <v>3196.18</v>
      </c>
      <c r="D2091" s="8">
        <f t="shared" si="291"/>
        <v>5.3600030249576075E-6</v>
      </c>
      <c r="E2091" s="32">
        <f t="shared" si="292"/>
        <v>21692</v>
      </c>
      <c r="F2091" s="10">
        <f t="shared" si="293"/>
        <v>40987</v>
      </c>
      <c r="G2091" s="10">
        <f t="shared" si="294"/>
        <v>5406</v>
      </c>
      <c r="H2091" s="9">
        <f t="shared" si="295"/>
        <v>236</v>
      </c>
      <c r="I2091" s="9">
        <f t="shared" si="296"/>
        <v>957</v>
      </c>
      <c r="J2091" s="9">
        <f t="shared" si="297"/>
        <v>1193</v>
      </c>
      <c r="K2091" s="9">
        <f t="shared" si="290"/>
        <v>-8273</v>
      </c>
      <c r="L2091" s="9">
        <f t="shared" si="289"/>
        <v>1624</v>
      </c>
    </row>
    <row r="2092" spans="1:12" x14ac:dyDescent="0.3">
      <c r="A2092" s="29" t="s">
        <v>4188</v>
      </c>
      <c r="B2092" s="5" t="s">
        <v>4189</v>
      </c>
      <c r="C2092" s="9">
        <v>8269838.3799999999</v>
      </c>
      <c r="D2092" s="8">
        <f t="shared" si="291"/>
        <v>1.3868542676792458E-2</v>
      </c>
      <c r="E2092" s="32">
        <f>ROUND(D2092*$E$7,0)</f>
        <v>56127175</v>
      </c>
      <c r="F2092" s="10">
        <f t="shared" si="293"/>
        <v>106050720</v>
      </c>
      <c r="G2092" s="10">
        <f t="shared" si="294"/>
        <v>13986530</v>
      </c>
      <c r="H2092" s="9">
        <f t="shared" si="295"/>
        <v>609994</v>
      </c>
      <c r="I2092" s="9">
        <f t="shared" si="296"/>
        <v>2477019</v>
      </c>
      <c r="J2092" s="9">
        <f t="shared" si="297"/>
        <v>3087013</v>
      </c>
      <c r="K2092" s="9">
        <f t="shared" si="290"/>
        <v>-21405289</v>
      </c>
      <c r="L2092" s="9">
        <f t="shared" si="289"/>
        <v>4200977</v>
      </c>
    </row>
    <row r="2093" spans="1:12" x14ac:dyDescent="0.3">
      <c r="A2093" s="29" t="s">
        <v>4190</v>
      </c>
      <c r="B2093" s="5" t="s">
        <v>4191</v>
      </c>
      <c r="C2093" s="9">
        <v>316453.38</v>
      </c>
      <c r="D2093" s="8">
        <f t="shared" si="291"/>
        <v>5.3069322568130052E-4</v>
      </c>
      <c r="E2093" s="32">
        <f t="shared" si="292"/>
        <v>2147761</v>
      </c>
      <c r="F2093" s="10">
        <f t="shared" si="293"/>
        <v>4058134</v>
      </c>
      <c r="G2093" s="10">
        <f t="shared" si="294"/>
        <v>535208</v>
      </c>
      <c r="H2093" s="9">
        <f t="shared" si="295"/>
        <v>23342</v>
      </c>
      <c r="I2093" s="9">
        <f t="shared" si="296"/>
        <v>94786</v>
      </c>
      <c r="J2093" s="9">
        <f t="shared" si="297"/>
        <v>118128</v>
      </c>
      <c r="K2093" s="9">
        <f t="shared" si="290"/>
        <v>-819094</v>
      </c>
      <c r="L2093" s="9">
        <f t="shared" si="289"/>
        <v>160754</v>
      </c>
    </row>
    <row r="2094" spans="1:12" x14ac:dyDescent="0.3">
      <c r="A2094" s="29" t="s">
        <v>4192</v>
      </c>
      <c r="B2094" s="5" t="s">
        <v>4193</v>
      </c>
      <c r="C2094" s="9">
        <v>920611.52</v>
      </c>
      <c r="D2094" s="8">
        <f t="shared" si="291"/>
        <v>1.5438681588680304E-3</v>
      </c>
      <c r="E2094" s="32">
        <f t="shared" si="292"/>
        <v>6248166</v>
      </c>
      <c r="F2094" s="10">
        <f t="shared" si="293"/>
        <v>11805734</v>
      </c>
      <c r="G2094" s="10">
        <f t="shared" si="294"/>
        <v>1557003</v>
      </c>
      <c r="H2094" s="9">
        <f t="shared" si="295"/>
        <v>67905</v>
      </c>
      <c r="I2094" s="9">
        <f t="shared" si="296"/>
        <v>275746</v>
      </c>
      <c r="J2094" s="9">
        <f t="shared" si="297"/>
        <v>343651</v>
      </c>
      <c r="K2094" s="9">
        <f t="shared" si="290"/>
        <v>-2382871</v>
      </c>
      <c r="L2094" s="9">
        <f t="shared" si="289"/>
        <v>467659</v>
      </c>
    </row>
    <row r="2095" spans="1:12" x14ac:dyDescent="0.3">
      <c r="A2095" s="29" t="s">
        <v>4194</v>
      </c>
      <c r="B2095" s="5" t="s">
        <v>4195</v>
      </c>
      <c r="C2095" s="9">
        <v>347814.6</v>
      </c>
      <c r="D2095" s="8">
        <f t="shared" si="291"/>
        <v>5.8328608154873014E-4</v>
      </c>
      <c r="E2095" s="32">
        <f t="shared" si="292"/>
        <v>2360608</v>
      </c>
      <c r="F2095" s="10">
        <f t="shared" si="293"/>
        <v>4460303</v>
      </c>
      <c r="G2095" s="10">
        <f t="shared" si="294"/>
        <v>588248</v>
      </c>
      <c r="H2095" s="9">
        <f t="shared" si="295"/>
        <v>25655</v>
      </c>
      <c r="I2095" s="9">
        <f t="shared" si="296"/>
        <v>104179</v>
      </c>
      <c r="J2095" s="9">
        <f t="shared" si="297"/>
        <v>129834</v>
      </c>
      <c r="K2095" s="9">
        <f t="shared" si="290"/>
        <v>-900268</v>
      </c>
      <c r="L2095" s="9">
        <f t="shared" si="289"/>
        <v>176686</v>
      </c>
    </row>
    <row r="2096" spans="1:12" x14ac:dyDescent="0.3">
      <c r="A2096" s="29" t="s">
        <v>4196</v>
      </c>
      <c r="B2096" s="5" t="s">
        <v>4197</v>
      </c>
      <c r="C2096" s="9">
        <v>348255.45</v>
      </c>
      <c r="D2096" s="8">
        <f t="shared" si="291"/>
        <v>5.840253882628553E-4</v>
      </c>
      <c r="E2096" s="32">
        <f t="shared" si="292"/>
        <v>2363601</v>
      </c>
      <c r="F2096" s="10">
        <f t="shared" si="293"/>
        <v>4465957</v>
      </c>
      <c r="G2096" s="10">
        <f t="shared" si="294"/>
        <v>588994</v>
      </c>
      <c r="H2096" s="9">
        <f t="shared" si="295"/>
        <v>25688</v>
      </c>
      <c r="I2096" s="9">
        <f t="shared" si="296"/>
        <v>104311</v>
      </c>
      <c r="J2096" s="9">
        <f t="shared" si="297"/>
        <v>129999</v>
      </c>
      <c r="K2096" s="9">
        <f t="shared" si="290"/>
        <v>-901409</v>
      </c>
      <c r="L2096" s="9">
        <f t="shared" ref="L2096:L2132" si="298">ROUND(D2096*$L$7,0)</f>
        <v>176910</v>
      </c>
    </row>
    <row r="2097" spans="1:12" x14ac:dyDescent="0.3">
      <c r="A2097" s="29" t="s">
        <v>4198</v>
      </c>
      <c r="B2097" s="5" t="s">
        <v>4199</v>
      </c>
      <c r="C2097" s="9">
        <v>234018.59</v>
      </c>
      <c r="D2097" s="8">
        <f t="shared" si="291"/>
        <v>3.924498464718239E-4</v>
      </c>
      <c r="E2097" s="32">
        <f t="shared" si="292"/>
        <v>1588278</v>
      </c>
      <c r="F2097" s="10">
        <f t="shared" si="293"/>
        <v>3001007</v>
      </c>
      <c r="G2097" s="10">
        <f t="shared" si="294"/>
        <v>395789</v>
      </c>
      <c r="H2097" s="9">
        <f t="shared" si="295"/>
        <v>17262</v>
      </c>
      <c r="I2097" s="9">
        <f t="shared" si="296"/>
        <v>70094</v>
      </c>
      <c r="J2097" s="9">
        <f t="shared" si="297"/>
        <v>87356</v>
      </c>
      <c r="K2097" s="9">
        <f t="shared" si="290"/>
        <v>-605724</v>
      </c>
      <c r="L2097" s="9">
        <f t="shared" si="298"/>
        <v>118879</v>
      </c>
    </row>
    <row r="2098" spans="1:12" x14ac:dyDescent="0.3">
      <c r="A2098" s="29" t="s">
        <v>4200</v>
      </c>
      <c r="B2098" s="5" t="s">
        <v>4201</v>
      </c>
      <c r="C2098" s="9">
        <v>541949.9</v>
      </c>
      <c r="D2098" s="8">
        <f t="shared" si="291"/>
        <v>9.0885153632632484E-4</v>
      </c>
      <c r="E2098" s="32">
        <f t="shared" si="292"/>
        <v>3678200</v>
      </c>
      <c r="F2098" s="10">
        <f t="shared" si="293"/>
        <v>6949855</v>
      </c>
      <c r="G2098" s="10">
        <f t="shared" si="294"/>
        <v>916584</v>
      </c>
      <c r="H2098" s="9">
        <f t="shared" si="295"/>
        <v>39975</v>
      </c>
      <c r="I2098" s="9">
        <f t="shared" si="296"/>
        <v>162327</v>
      </c>
      <c r="J2098" s="9">
        <f t="shared" si="297"/>
        <v>202302</v>
      </c>
      <c r="K2098" s="9">
        <f t="shared" si="290"/>
        <v>-1402759</v>
      </c>
      <c r="L2098" s="9">
        <f t="shared" si="298"/>
        <v>275304</v>
      </c>
    </row>
    <row r="2099" spans="1:12" x14ac:dyDescent="0.3">
      <c r="A2099" s="29" t="s">
        <v>4202</v>
      </c>
      <c r="B2099" s="5" t="s">
        <v>4203</v>
      </c>
      <c r="C2099" s="9">
        <v>1492781.52</v>
      </c>
      <c r="D2099" s="8">
        <f t="shared" si="291"/>
        <v>2.5033988895496549E-3</v>
      </c>
      <c r="E2099" s="32">
        <f t="shared" si="292"/>
        <v>10131469</v>
      </c>
      <c r="F2099" s="10">
        <f t="shared" si="293"/>
        <v>19143126</v>
      </c>
      <c r="G2099" s="10">
        <f t="shared" si="294"/>
        <v>2524697</v>
      </c>
      <c r="H2099" s="9">
        <f t="shared" si="295"/>
        <v>110109</v>
      </c>
      <c r="I2099" s="9">
        <f t="shared" si="296"/>
        <v>447125</v>
      </c>
      <c r="J2099" s="9">
        <f t="shared" si="297"/>
        <v>557234</v>
      </c>
      <c r="K2099" s="9">
        <f t="shared" si="290"/>
        <v>-3863851</v>
      </c>
      <c r="L2099" s="9">
        <f t="shared" si="298"/>
        <v>758315</v>
      </c>
    </row>
    <row r="2100" spans="1:12" x14ac:dyDescent="0.3">
      <c r="A2100" s="29" t="s">
        <v>4204</v>
      </c>
      <c r="B2100" s="5" t="s">
        <v>4205</v>
      </c>
      <c r="C2100" s="9">
        <v>234920.22</v>
      </c>
      <c r="D2100" s="8">
        <f t="shared" si="291"/>
        <v>3.9396188256722294E-4</v>
      </c>
      <c r="E2100" s="32">
        <f t="shared" si="292"/>
        <v>1594397</v>
      </c>
      <c r="F2100" s="10">
        <f t="shared" si="293"/>
        <v>3012569</v>
      </c>
      <c r="G2100" s="10">
        <f t="shared" si="294"/>
        <v>397314</v>
      </c>
      <c r="H2100" s="9">
        <f t="shared" si="295"/>
        <v>17328</v>
      </c>
      <c r="I2100" s="9">
        <f t="shared" si="296"/>
        <v>70364</v>
      </c>
      <c r="J2100" s="9">
        <f t="shared" si="297"/>
        <v>87692</v>
      </c>
      <c r="K2100" s="9">
        <f t="shared" si="290"/>
        <v>-608057</v>
      </c>
      <c r="L2100" s="9">
        <f t="shared" si="298"/>
        <v>119337</v>
      </c>
    </row>
    <row r="2101" spans="1:12" x14ac:dyDescent="0.3">
      <c r="A2101" s="29" t="s">
        <v>4206</v>
      </c>
      <c r="B2101" s="5" t="s">
        <v>4207</v>
      </c>
      <c r="C2101" s="9">
        <v>11851.86</v>
      </c>
      <c r="D2101" s="8">
        <f t="shared" si="291"/>
        <v>1.9875603204880222E-5</v>
      </c>
      <c r="E2101" s="32">
        <f t="shared" si="292"/>
        <v>80438</v>
      </c>
      <c r="F2101" s="10">
        <f t="shared" si="293"/>
        <v>151986</v>
      </c>
      <c r="G2101" s="10">
        <f t="shared" si="294"/>
        <v>20045</v>
      </c>
      <c r="H2101" s="9">
        <f t="shared" si="295"/>
        <v>874</v>
      </c>
      <c r="I2101" s="9">
        <f t="shared" si="296"/>
        <v>3550</v>
      </c>
      <c r="J2101" s="9">
        <f t="shared" si="297"/>
        <v>4424</v>
      </c>
      <c r="K2101" s="9">
        <f t="shared" si="290"/>
        <v>-30677</v>
      </c>
      <c r="L2101" s="9">
        <f t="shared" si="298"/>
        <v>6021</v>
      </c>
    </row>
    <row r="2102" spans="1:12" x14ac:dyDescent="0.3">
      <c r="A2102" s="29" t="s">
        <v>4208</v>
      </c>
      <c r="B2102" s="5" t="s">
        <v>4209</v>
      </c>
      <c r="C2102" s="9">
        <v>138.41999999999999</v>
      </c>
      <c r="D2102" s="8">
        <f t="shared" si="291"/>
        <v>2.3213073691551537E-7</v>
      </c>
      <c r="E2102" s="32">
        <f t="shared" si="292"/>
        <v>939</v>
      </c>
      <c r="F2102" s="10">
        <f t="shared" si="293"/>
        <v>1775</v>
      </c>
      <c r="G2102" s="10">
        <f t="shared" si="294"/>
        <v>234</v>
      </c>
      <c r="H2102" s="9">
        <f t="shared" si="295"/>
        <v>10</v>
      </c>
      <c r="I2102" s="9">
        <f t="shared" si="296"/>
        <v>41</v>
      </c>
      <c r="J2102" s="9">
        <f t="shared" si="297"/>
        <v>51</v>
      </c>
      <c r="K2102" s="9">
        <f t="shared" si="290"/>
        <v>-358</v>
      </c>
      <c r="L2102" s="9">
        <f t="shared" si="298"/>
        <v>70</v>
      </c>
    </row>
    <row r="2103" spans="1:12" x14ac:dyDescent="0.3">
      <c r="A2103" s="29" t="s">
        <v>4210</v>
      </c>
      <c r="B2103" s="5" t="s">
        <v>4211</v>
      </c>
      <c r="C2103" s="9">
        <v>5566.58</v>
      </c>
      <c r="D2103" s="8">
        <f t="shared" si="291"/>
        <v>9.3351706220139417E-6</v>
      </c>
      <c r="E2103" s="32">
        <f t="shared" si="292"/>
        <v>37780</v>
      </c>
      <c r="F2103" s="10">
        <f t="shared" si="293"/>
        <v>71385</v>
      </c>
      <c r="G2103" s="10">
        <f t="shared" si="294"/>
        <v>9415</v>
      </c>
      <c r="H2103" s="9">
        <f t="shared" si="295"/>
        <v>411</v>
      </c>
      <c r="I2103" s="9">
        <f t="shared" si="296"/>
        <v>1667</v>
      </c>
      <c r="J2103" s="9">
        <f t="shared" si="297"/>
        <v>2078</v>
      </c>
      <c r="K2103" s="9">
        <f t="shared" si="290"/>
        <v>-14408</v>
      </c>
      <c r="L2103" s="9">
        <f t="shared" si="298"/>
        <v>2828</v>
      </c>
    </row>
    <row r="2104" spans="1:12" x14ac:dyDescent="0.3">
      <c r="A2104" s="29" t="s">
        <v>4212</v>
      </c>
      <c r="B2104" s="5" t="s">
        <v>4213</v>
      </c>
      <c r="C2104" s="9">
        <v>20244.169999999998</v>
      </c>
      <c r="D2104" s="8">
        <f t="shared" si="291"/>
        <v>3.3949531139596656E-5</v>
      </c>
      <c r="E2104" s="32">
        <f t="shared" si="292"/>
        <v>137397</v>
      </c>
      <c r="F2104" s="10">
        <f t="shared" si="293"/>
        <v>259607</v>
      </c>
      <c r="G2104" s="10">
        <f t="shared" si="294"/>
        <v>34238</v>
      </c>
      <c r="H2104" s="9">
        <f t="shared" si="295"/>
        <v>1493</v>
      </c>
      <c r="I2104" s="9">
        <f t="shared" si="296"/>
        <v>6064</v>
      </c>
      <c r="J2104" s="9">
        <f t="shared" si="297"/>
        <v>7557</v>
      </c>
      <c r="K2104" s="9">
        <f t="shared" si="290"/>
        <v>-52399</v>
      </c>
      <c r="L2104" s="9">
        <f t="shared" si="298"/>
        <v>10284</v>
      </c>
    </row>
    <row r="2105" spans="1:12" x14ac:dyDescent="0.3">
      <c r="A2105" s="29" t="s">
        <v>4214</v>
      </c>
      <c r="B2105" s="5" t="s">
        <v>4215</v>
      </c>
      <c r="C2105" s="9">
        <v>37649.25</v>
      </c>
      <c r="D2105" s="8">
        <f t="shared" si="291"/>
        <v>6.3137900208181397E-5</v>
      </c>
      <c r="E2105" s="32">
        <f t="shared" si="292"/>
        <v>255524</v>
      </c>
      <c r="F2105" s="10">
        <f t="shared" si="293"/>
        <v>482806</v>
      </c>
      <c r="G2105" s="10">
        <f t="shared" si="294"/>
        <v>63675</v>
      </c>
      <c r="H2105" s="9">
        <f t="shared" si="295"/>
        <v>2777</v>
      </c>
      <c r="I2105" s="9">
        <f t="shared" si="296"/>
        <v>11277</v>
      </c>
      <c r="J2105" s="9">
        <f t="shared" si="297"/>
        <v>14054</v>
      </c>
      <c r="K2105" s="9">
        <f t="shared" si="290"/>
        <v>-97450</v>
      </c>
      <c r="L2105" s="9">
        <f t="shared" si="298"/>
        <v>19125</v>
      </c>
    </row>
    <row r="2106" spans="1:12" x14ac:dyDescent="0.3">
      <c r="A2106" s="29" t="s">
        <v>4216</v>
      </c>
      <c r="B2106" s="5" t="s">
        <v>4217</v>
      </c>
      <c r="C2106" s="9">
        <v>4905.51</v>
      </c>
      <c r="D2106" s="8">
        <f t="shared" si="291"/>
        <v>8.2265543364140302E-6</v>
      </c>
      <c r="E2106" s="32">
        <f t="shared" si="292"/>
        <v>33294</v>
      </c>
      <c r="F2106" s="10">
        <f t="shared" si="293"/>
        <v>62907</v>
      </c>
      <c r="G2106" s="10">
        <f t="shared" si="294"/>
        <v>8297</v>
      </c>
      <c r="H2106" s="9">
        <f t="shared" si="295"/>
        <v>362</v>
      </c>
      <c r="I2106" s="9">
        <f t="shared" si="296"/>
        <v>1469</v>
      </c>
      <c r="J2106" s="9">
        <f t="shared" si="297"/>
        <v>1831</v>
      </c>
      <c r="K2106" s="9">
        <f t="shared" si="290"/>
        <v>-12697</v>
      </c>
      <c r="L2106" s="9">
        <f t="shared" si="298"/>
        <v>2492</v>
      </c>
    </row>
    <row r="2107" spans="1:12" x14ac:dyDescent="0.3">
      <c r="A2107" s="29" t="s">
        <v>4218</v>
      </c>
      <c r="B2107" s="5" t="s">
        <v>4219</v>
      </c>
      <c r="C2107" s="9">
        <v>1587.5</v>
      </c>
      <c r="D2107" s="8">
        <f t="shared" si="291"/>
        <v>2.6622420521122723E-6</v>
      </c>
      <c r="E2107" s="32">
        <f t="shared" si="292"/>
        <v>10774</v>
      </c>
      <c r="F2107" s="10">
        <f t="shared" si="293"/>
        <v>20358</v>
      </c>
      <c r="G2107" s="10">
        <f t="shared" si="294"/>
        <v>2685</v>
      </c>
      <c r="H2107" s="9">
        <f t="shared" si="295"/>
        <v>117</v>
      </c>
      <c r="I2107" s="9">
        <f t="shared" si="296"/>
        <v>475</v>
      </c>
      <c r="J2107" s="9">
        <f t="shared" si="297"/>
        <v>592</v>
      </c>
      <c r="K2107" s="9">
        <f t="shared" si="290"/>
        <v>-4109</v>
      </c>
      <c r="L2107" s="9">
        <f t="shared" si="298"/>
        <v>806</v>
      </c>
    </row>
    <row r="2108" spans="1:12" x14ac:dyDescent="0.3">
      <c r="A2108" s="29" t="s">
        <v>4220</v>
      </c>
      <c r="B2108" s="5" t="s">
        <v>4221</v>
      </c>
      <c r="C2108" s="9">
        <v>5418.64</v>
      </c>
      <c r="D2108" s="8">
        <f t="shared" si="291"/>
        <v>9.0870748178000906E-6</v>
      </c>
      <c r="E2108" s="32">
        <f t="shared" si="292"/>
        <v>36776</v>
      </c>
      <c r="F2108" s="10">
        <f t="shared" si="293"/>
        <v>69488</v>
      </c>
      <c r="G2108" s="10">
        <f t="shared" si="294"/>
        <v>9164</v>
      </c>
      <c r="H2108" s="9">
        <f t="shared" si="295"/>
        <v>400</v>
      </c>
      <c r="I2108" s="9">
        <f t="shared" si="296"/>
        <v>1623</v>
      </c>
      <c r="J2108" s="9">
        <f t="shared" si="297"/>
        <v>2023</v>
      </c>
      <c r="K2108" s="9">
        <f t="shared" si="290"/>
        <v>-14025</v>
      </c>
      <c r="L2108" s="9">
        <f t="shared" si="298"/>
        <v>2753</v>
      </c>
    </row>
    <row r="2109" spans="1:12" x14ac:dyDescent="0.3">
      <c r="A2109" s="29" t="s">
        <v>4222</v>
      </c>
      <c r="B2109" s="5" t="s">
        <v>4223</v>
      </c>
      <c r="C2109" s="9">
        <v>698.31</v>
      </c>
      <c r="D2109" s="8">
        <f t="shared" si="291"/>
        <v>1.1710678723845799E-6</v>
      </c>
      <c r="E2109" s="32">
        <f t="shared" si="292"/>
        <v>4739</v>
      </c>
      <c r="F2109" s="10">
        <f t="shared" si="293"/>
        <v>8955</v>
      </c>
      <c r="G2109" s="10">
        <f t="shared" si="294"/>
        <v>1181</v>
      </c>
      <c r="H2109" s="9">
        <f t="shared" si="295"/>
        <v>52</v>
      </c>
      <c r="I2109" s="9">
        <f t="shared" si="296"/>
        <v>209</v>
      </c>
      <c r="J2109" s="9">
        <f t="shared" si="297"/>
        <v>261</v>
      </c>
      <c r="K2109" s="9">
        <f t="shared" si="290"/>
        <v>-1807</v>
      </c>
      <c r="L2109" s="9">
        <f t="shared" si="298"/>
        <v>355</v>
      </c>
    </row>
    <row r="2110" spans="1:12" x14ac:dyDescent="0.3">
      <c r="A2110" s="29" t="s">
        <v>4224</v>
      </c>
      <c r="B2110" s="5" t="s">
        <v>4225</v>
      </c>
      <c r="C2110" s="9">
        <v>902.53</v>
      </c>
      <c r="D2110" s="8">
        <f t="shared" si="291"/>
        <v>1.5135453979797726E-6</v>
      </c>
      <c r="E2110" s="32">
        <f t="shared" si="292"/>
        <v>6125</v>
      </c>
      <c r="F2110" s="10">
        <f t="shared" si="293"/>
        <v>11574</v>
      </c>
      <c r="G2110" s="10">
        <f t="shared" si="294"/>
        <v>1526</v>
      </c>
      <c r="H2110" s="9">
        <f t="shared" si="295"/>
        <v>67</v>
      </c>
      <c r="I2110" s="9">
        <f t="shared" si="296"/>
        <v>270</v>
      </c>
      <c r="J2110" s="9">
        <f t="shared" si="297"/>
        <v>337</v>
      </c>
      <c r="K2110" s="9">
        <f t="shared" si="290"/>
        <v>-2336</v>
      </c>
      <c r="L2110" s="9">
        <f t="shared" si="298"/>
        <v>458</v>
      </c>
    </row>
    <row r="2111" spans="1:12" x14ac:dyDescent="0.3">
      <c r="A2111" s="29" t="s">
        <v>4226</v>
      </c>
      <c r="B2111" s="5" t="s">
        <v>4227</v>
      </c>
      <c r="C2111" s="9">
        <v>1146.99</v>
      </c>
      <c r="D2111" s="8">
        <f t="shared" si="291"/>
        <v>1.9235055189620505E-6</v>
      </c>
      <c r="E2111" s="32">
        <f t="shared" si="292"/>
        <v>7785</v>
      </c>
      <c r="F2111" s="10">
        <f t="shared" si="293"/>
        <v>14709</v>
      </c>
      <c r="G2111" s="10">
        <f t="shared" si="294"/>
        <v>1940</v>
      </c>
      <c r="H2111" s="9">
        <f t="shared" si="295"/>
        <v>85</v>
      </c>
      <c r="I2111" s="9">
        <f t="shared" si="296"/>
        <v>344</v>
      </c>
      <c r="J2111" s="9">
        <f t="shared" si="297"/>
        <v>429</v>
      </c>
      <c r="K2111" s="9">
        <f t="shared" si="290"/>
        <v>-2969</v>
      </c>
      <c r="L2111" s="9">
        <f t="shared" si="298"/>
        <v>583</v>
      </c>
    </row>
    <row r="2112" spans="1:12" x14ac:dyDescent="0.3">
      <c r="A2112" s="29" t="s">
        <v>4228</v>
      </c>
      <c r="B2112" s="5" t="s">
        <v>4229</v>
      </c>
      <c r="C2112" s="9">
        <v>301388.34000000003</v>
      </c>
      <c r="D2112" s="8">
        <f t="shared" si="291"/>
        <v>5.0542911040271578E-4</v>
      </c>
      <c r="E2112" s="32">
        <f t="shared" si="292"/>
        <v>2045515</v>
      </c>
      <c r="F2112" s="10">
        <f t="shared" si="293"/>
        <v>3864943</v>
      </c>
      <c r="G2112" s="10">
        <f t="shared" si="294"/>
        <v>509729</v>
      </c>
      <c r="H2112" s="9">
        <f t="shared" si="295"/>
        <v>22231</v>
      </c>
      <c r="I2112" s="9">
        <f t="shared" si="296"/>
        <v>90273</v>
      </c>
      <c r="J2112" s="9">
        <f t="shared" si="297"/>
        <v>112504</v>
      </c>
      <c r="K2112" s="9">
        <f t="shared" si="290"/>
        <v>-780100</v>
      </c>
      <c r="L2112" s="9">
        <f t="shared" si="298"/>
        <v>153102</v>
      </c>
    </row>
    <row r="2113" spans="1:12" x14ac:dyDescent="0.3">
      <c r="A2113" s="29" t="s">
        <v>4230</v>
      </c>
      <c r="B2113" s="5" t="s">
        <v>4231</v>
      </c>
      <c r="C2113" s="9">
        <v>446132.24</v>
      </c>
      <c r="D2113" s="8">
        <f t="shared" si="291"/>
        <v>7.4816504575183913E-4</v>
      </c>
      <c r="E2113" s="32">
        <f t="shared" si="292"/>
        <v>3027888</v>
      </c>
      <c r="F2113" s="10">
        <f t="shared" si="293"/>
        <v>5721109</v>
      </c>
      <c r="G2113" s="10">
        <f t="shared" si="294"/>
        <v>754530</v>
      </c>
      <c r="H2113" s="9">
        <f t="shared" si="295"/>
        <v>32907</v>
      </c>
      <c r="I2113" s="9">
        <f t="shared" si="296"/>
        <v>133628</v>
      </c>
      <c r="J2113" s="9">
        <f t="shared" si="297"/>
        <v>166535</v>
      </c>
      <c r="K2113" s="9">
        <f t="shared" si="290"/>
        <v>-1154749</v>
      </c>
      <c r="L2113" s="9">
        <f t="shared" si="298"/>
        <v>226630</v>
      </c>
    </row>
    <row r="2114" spans="1:12" x14ac:dyDescent="0.3">
      <c r="A2114" s="29" t="s">
        <v>4232</v>
      </c>
      <c r="B2114" s="5" t="s">
        <v>4233</v>
      </c>
      <c r="C2114" s="9">
        <v>12187.76</v>
      </c>
      <c r="D2114" s="8">
        <f t="shared" si="291"/>
        <v>2.0438908468064166E-5</v>
      </c>
      <c r="E2114" s="32">
        <f t="shared" si="292"/>
        <v>82718</v>
      </c>
      <c r="F2114" s="10">
        <f t="shared" si="293"/>
        <v>156293</v>
      </c>
      <c r="G2114" s="10">
        <f t="shared" si="294"/>
        <v>20613</v>
      </c>
      <c r="H2114" s="9">
        <f t="shared" si="295"/>
        <v>899</v>
      </c>
      <c r="I2114" s="9">
        <f t="shared" si="296"/>
        <v>3651</v>
      </c>
      <c r="J2114" s="9">
        <f t="shared" si="297"/>
        <v>4550</v>
      </c>
      <c r="K2114" s="9">
        <f t="shared" si="290"/>
        <v>-31546</v>
      </c>
      <c r="L2114" s="9">
        <f t="shared" si="298"/>
        <v>6191</v>
      </c>
    </row>
    <row r="2115" spans="1:12" x14ac:dyDescent="0.3">
      <c r="A2115" s="29" t="s">
        <v>4234</v>
      </c>
      <c r="B2115" s="5" t="s">
        <v>4235</v>
      </c>
      <c r="C2115" s="9">
        <v>5090.8500000000004</v>
      </c>
      <c r="D2115" s="8">
        <f t="shared" si="291"/>
        <v>8.5373700478713463E-6</v>
      </c>
      <c r="E2115" s="32">
        <f t="shared" si="292"/>
        <v>34551</v>
      </c>
      <c r="F2115" s="10">
        <f t="shared" si="293"/>
        <v>65284</v>
      </c>
      <c r="G2115" s="10">
        <f t="shared" si="294"/>
        <v>8610</v>
      </c>
      <c r="H2115" s="9">
        <f t="shared" si="295"/>
        <v>376</v>
      </c>
      <c r="I2115" s="9">
        <f t="shared" si="296"/>
        <v>1525</v>
      </c>
      <c r="J2115" s="9">
        <f t="shared" si="297"/>
        <v>1901</v>
      </c>
      <c r="K2115" s="9">
        <f t="shared" si="290"/>
        <v>-13177</v>
      </c>
      <c r="L2115" s="9">
        <f t="shared" si="298"/>
        <v>2586</v>
      </c>
    </row>
    <row r="2116" spans="1:12" x14ac:dyDescent="0.3">
      <c r="A2116" s="29" t="s">
        <v>4236</v>
      </c>
      <c r="B2116" s="5" t="s">
        <v>4237</v>
      </c>
      <c r="C2116" s="9">
        <v>47936.14</v>
      </c>
      <c r="D2116" s="8">
        <f t="shared" si="291"/>
        <v>8.0389044235553499E-5</v>
      </c>
      <c r="E2116" s="32">
        <f t="shared" si="292"/>
        <v>325341</v>
      </c>
      <c r="F2116" s="10">
        <f t="shared" si="293"/>
        <v>614723</v>
      </c>
      <c r="G2116" s="10">
        <f t="shared" si="294"/>
        <v>81073</v>
      </c>
      <c r="H2116" s="9">
        <f t="shared" si="295"/>
        <v>3536</v>
      </c>
      <c r="I2116" s="9">
        <f t="shared" si="296"/>
        <v>14358</v>
      </c>
      <c r="J2116" s="9">
        <f t="shared" si="297"/>
        <v>17894</v>
      </c>
      <c r="K2116" s="9">
        <f t="shared" si="290"/>
        <v>-124076</v>
      </c>
      <c r="L2116" s="9">
        <f t="shared" si="298"/>
        <v>24351</v>
      </c>
    </row>
    <row r="2117" spans="1:12" x14ac:dyDescent="0.3">
      <c r="A2117" s="29" t="s">
        <v>4238</v>
      </c>
      <c r="B2117" s="5" t="s">
        <v>4239</v>
      </c>
      <c r="C2117" s="9">
        <v>64178.9</v>
      </c>
      <c r="D2117" s="8">
        <f t="shared" si="291"/>
        <v>1.0762819933121783E-4</v>
      </c>
      <c r="E2117" s="32">
        <f t="shared" si="292"/>
        <v>435580</v>
      </c>
      <c r="F2117" s="10">
        <f t="shared" si="293"/>
        <v>823017</v>
      </c>
      <c r="G2117" s="10">
        <f t="shared" si="294"/>
        <v>108544</v>
      </c>
      <c r="H2117" s="9">
        <f t="shared" si="295"/>
        <v>4734</v>
      </c>
      <c r="I2117" s="9">
        <f t="shared" si="296"/>
        <v>19223</v>
      </c>
      <c r="J2117" s="9">
        <f t="shared" si="297"/>
        <v>23957</v>
      </c>
      <c r="K2117" s="9">
        <f t="shared" si="290"/>
        <v>-166118</v>
      </c>
      <c r="L2117" s="9">
        <f t="shared" si="298"/>
        <v>32602</v>
      </c>
    </row>
    <row r="2118" spans="1:12" x14ac:dyDescent="0.3">
      <c r="A2118" s="29" t="s">
        <v>4240</v>
      </c>
      <c r="B2118" s="5" t="s">
        <v>4241</v>
      </c>
      <c r="C2118" s="9">
        <v>32088.2</v>
      </c>
      <c r="D2118" s="8">
        <f t="shared" si="291"/>
        <v>5.3812003412024575E-5</v>
      </c>
      <c r="E2118" s="32">
        <f t="shared" si="292"/>
        <v>217782</v>
      </c>
      <c r="F2118" s="10">
        <f t="shared" si="293"/>
        <v>411493</v>
      </c>
      <c r="G2118" s="10">
        <f t="shared" si="294"/>
        <v>54270</v>
      </c>
      <c r="H2118" s="9">
        <f t="shared" si="295"/>
        <v>2367</v>
      </c>
      <c r="I2118" s="9">
        <f t="shared" si="296"/>
        <v>9611</v>
      </c>
      <c r="J2118" s="9">
        <f t="shared" si="297"/>
        <v>11978</v>
      </c>
      <c r="K2118" s="9">
        <f t="shared" ref="K2118:K2132" si="299">ROUND(D2118*$K$7,0)</f>
        <v>-83056</v>
      </c>
      <c r="L2118" s="9">
        <f t="shared" si="298"/>
        <v>16300</v>
      </c>
    </row>
    <row r="2119" spans="1:12" x14ac:dyDescent="0.3">
      <c r="A2119" s="29" t="s">
        <v>4242</v>
      </c>
      <c r="B2119" s="5" t="s">
        <v>4243</v>
      </c>
      <c r="C2119" s="9">
        <v>11182.46</v>
      </c>
      <c r="D2119" s="8">
        <f t="shared" si="291"/>
        <v>1.8753017485394265E-5</v>
      </c>
      <c r="E2119" s="32">
        <f t="shared" si="292"/>
        <v>75895</v>
      </c>
      <c r="F2119" s="10">
        <f t="shared" si="293"/>
        <v>143402</v>
      </c>
      <c r="G2119" s="10">
        <f t="shared" si="294"/>
        <v>18913</v>
      </c>
      <c r="H2119" s="9">
        <f t="shared" si="295"/>
        <v>825</v>
      </c>
      <c r="I2119" s="9">
        <f t="shared" si="296"/>
        <v>3349</v>
      </c>
      <c r="J2119" s="9">
        <f t="shared" si="297"/>
        <v>4174</v>
      </c>
      <c r="K2119" s="9">
        <f t="shared" si="299"/>
        <v>-28944</v>
      </c>
      <c r="L2119" s="9">
        <f t="shared" si="298"/>
        <v>5681</v>
      </c>
    </row>
    <row r="2120" spans="1:12" x14ac:dyDescent="0.3">
      <c r="A2120" s="29" t="s">
        <v>4244</v>
      </c>
      <c r="B2120" s="5" t="s">
        <v>4245</v>
      </c>
      <c r="C2120" s="9">
        <v>8569.5</v>
      </c>
      <c r="D2120" s="8">
        <f t="shared" ref="D2120:D2132" si="300">+C2120/$C$2134</f>
        <v>1.4371076072803852E-5</v>
      </c>
      <c r="E2120" s="32">
        <f t="shared" si="292"/>
        <v>58161</v>
      </c>
      <c r="F2120" s="10">
        <f t="shared" si="293"/>
        <v>109894</v>
      </c>
      <c r="G2120" s="10">
        <f t="shared" si="294"/>
        <v>14493</v>
      </c>
      <c r="H2120" s="9">
        <f t="shared" si="295"/>
        <v>632</v>
      </c>
      <c r="I2120" s="9">
        <f t="shared" si="296"/>
        <v>2567</v>
      </c>
      <c r="J2120" s="9">
        <f t="shared" si="297"/>
        <v>3199</v>
      </c>
      <c r="K2120" s="9">
        <f t="shared" si="299"/>
        <v>-22181</v>
      </c>
      <c r="L2120" s="9">
        <f t="shared" si="298"/>
        <v>4353</v>
      </c>
    </row>
    <row r="2121" spans="1:12" x14ac:dyDescent="0.3">
      <c r="A2121" s="29" t="s">
        <v>4246</v>
      </c>
      <c r="B2121" s="5" t="s">
        <v>4247</v>
      </c>
      <c r="C2121" s="9">
        <v>6299.27</v>
      </c>
      <c r="D2121" s="8">
        <f t="shared" si="300"/>
        <v>1.056389385298222E-5</v>
      </c>
      <c r="E2121" s="32">
        <f t="shared" ref="E2121:E2132" si="301">ROUND(D2121*$E$7,0)</f>
        <v>42753</v>
      </c>
      <c r="F2121" s="10">
        <f t="shared" ref="F2121:F2132" si="302">+ROUND(D2121*$F$7,0)</f>
        <v>80781</v>
      </c>
      <c r="G2121" s="10">
        <f t="shared" ref="G2121:G2132" si="303">+ROUND(D2121*$G$7,0)</f>
        <v>10654</v>
      </c>
      <c r="H2121" s="9">
        <f t="shared" ref="H2121:H2132" si="304">ROUND(D2121*$H$7,0)</f>
        <v>465</v>
      </c>
      <c r="I2121" s="9">
        <f t="shared" ref="I2121:I2132" si="305">ROUND(D2121*$I$7,0)</f>
        <v>1887</v>
      </c>
      <c r="J2121" s="9">
        <f t="shared" ref="J2121:J2132" si="306">ROUND(SUM(H2121:I2121),0)</f>
        <v>2352</v>
      </c>
      <c r="K2121" s="9">
        <f t="shared" si="299"/>
        <v>-16305</v>
      </c>
      <c r="L2121" s="9">
        <f t="shared" si="298"/>
        <v>3200</v>
      </c>
    </row>
    <row r="2122" spans="1:12" x14ac:dyDescent="0.3">
      <c r="A2122" s="29" t="s">
        <v>4248</v>
      </c>
      <c r="B2122" s="5" t="s">
        <v>4249</v>
      </c>
      <c r="C2122" s="9">
        <v>993.72</v>
      </c>
      <c r="D2122" s="8">
        <f t="shared" si="300"/>
        <v>1.6664712894645715E-6</v>
      </c>
      <c r="E2122" s="32">
        <f t="shared" si="301"/>
        <v>6744</v>
      </c>
      <c r="F2122" s="10">
        <f t="shared" si="302"/>
        <v>12743</v>
      </c>
      <c r="G2122" s="10">
        <f t="shared" si="303"/>
        <v>1681</v>
      </c>
      <c r="H2122" s="9">
        <f t="shared" si="304"/>
        <v>73</v>
      </c>
      <c r="I2122" s="9">
        <f t="shared" si="305"/>
        <v>298</v>
      </c>
      <c r="J2122" s="9">
        <f t="shared" si="306"/>
        <v>371</v>
      </c>
      <c r="K2122" s="9">
        <f t="shared" si="299"/>
        <v>-2572</v>
      </c>
      <c r="L2122" s="9">
        <f t="shared" si="298"/>
        <v>505</v>
      </c>
    </row>
    <row r="2123" spans="1:12" x14ac:dyDescent="0.3">
      <c r="A2123" s="29" t="s">
        <v>4250</v>
      </c>
      <c r="B2123" s="5" t="s">
        <v>4251</v>
      </c>
      <c r="C2123" s="9">
        <v>1722888.74</v>
      </c>
      <c r="D2123" s="8">
        <f t="shared" si="300"/>
        <v>2.8892893573157336E-3</v>
      </c>
      <c r="E2123" s="32">
        <f t="shared" si="301"/>
        <v>11693200</v>
      </c>
      <c r="F2123" s="10">
        <f t="shared" si="302"/>
        <v>22093974</v>
      </c>
      <c r="G2123" s="10">
        <f t="shared" si="303"/>
        <v>2913870</v>
      </c>
      <c r="H2123" s="9">
        <f t="shared" si="304"/>
        <v>127082</v>
      </c>
      <c r="I2123" s="9">
        <f t="shared" si="305"/>
        <v>516047</v>
      </c>
      <c r="J2123" s="9">
        <f t="shared" si="306"/>
        <v>643129</v>
      </c>
      <c r="K2123" s="9">
        <f t="shared" si="299"/>
        <v>-4459450</v>
      </c>
      <c r="L2123" s="9">
        <f t="shared" si="298"/>
        <v>875207</v>
      </c>
    </row>
    <row r="2124" spans="1:12" x14ac:dyDescent="0.3">
      <c r="A2124" s="29" t="s">
        <v>4252</v>
      </c>
      <c r="B2124" s="5" t="s">
        <v>4253</v>
      </c>
      <c r="C2124" s="9">
        <v>367106.91</v>
      </c>
      <c r="D2124" s="8">
        <f t="shared" si="300"/>
        <v>6.1563934073889453E-4</v>
      </c>
      <c r="E2124" s="32">
        <f t="shared" si="301"/>
        <v>2491545</v>
      </c>
      <c r="F2124" s="10">
        <f t="shared" si="302"/>
        <v>4707704</v>
      </c>
      <c r="G2124" s="10">
        <f t="shared" si="303"/>
        <v>620877</v>
      </c>
      <c r="H2124" s="9">
        <f t="shared" si="304"/>
        <v>27078</v>
      </c>
      <c r="I2124" s="9">
        <f t="shared" si="305"/>
        <v>109958</v>
      </c>
      <c r="J2124" s="9">
        <f t="shared" si="306"/>
        <v>137036</v>
      </c>
      <c r="K2124" s="9">
        <f t="shared" si="299"/>
        <v>-950203</v>
      </c>
      <c r="L2124" s="9">
        <f t="shared" si="298"/>
        <v>186486</v>
      </c>
    </row>
    <row r="2125" spans="1:12" x14ac:dyDescent="0.3">
      <c r="A2125" s="29" t="s">
        <v>4254</v>
      </c>
      <c r="B2125" s="5" t="s">
        <v>4255</v>
      </c>
      <c r="C2125" s="9">
        <v>487.61</v>
      </c>
      <c r="D2125" s="8">
        <f t="shared" si="300"/>
        <v>8.177233682081669E-7</v>
      </c>
      <c r="E2125" s="32">
        <f t="shared" si="301"/>
        <v>3309</v>
      </c>
      <c r="F2125" s="10">
        <f t="shared" si="302"/>
        <v>6253</v>
      </c>
      <c r="G2125" s="10">
        <f t="shared" si="303"/>
        <v>825</v>
      </c>
      <c r="H2125" s="9">
        <f t="shared" si="304"/>
        <v>36</v>
      </c>
      <c r="I2125" s="9">
        <f t="shared" si="305"/>
        <v>146</v>
      </c>
      <c r="J2125" s="9">
        <f t="shared" si="306"/>
        <v>182</v>
      </c>
      <c r="K2125" s="9">
        <f t="shared" si="299"/>
        <v>-1262</v>
      </c>
      <c r="L2125" s="9">
        <f t="shared" si="298"/>
        <v>248</v>
      </c>
    </row>
    <row r="2126" spans="1:12" x14ac:dyDescent="0.3">
      <c r="A2126" s="29" t="s">
        <v>4256</v>
      </c>
      <c r="B2126" s="5" t="s">
        <v>4257</v>
      </c>
      <c r="C2126" s="9">
        <v>1423.92</v>
      </c>
      <c r="D2126" s="8">
        <f t="shared" si="300"/>
        <v>2.387917923051154E-6</v>
      </c>
      <c r="E2126" s="32">
        <f t="shared" si="301"/>
        <v>9664</v>
      </c>
      <c r="F2126" s="10">
        <f t="shared" si="302"/>
        <v>18260</v>
      </c>
      <c r="G2126" s="10">
        <f t="shared" si="303"/>
        <v>2408</v>
      </c>
      <c r="H2126" s="9">
        <f t="shared" si="304"/>
        <v>105</v>
      </c>
      <c r="I2126" s="9">
        <f t="shared" si="305"/>
        <v>426</v>
      </c>
      <c r="J2126" s="9">
        <f t="shared" si="306"/>
        <v>531</v>
      </c>
      <c r="K2126" s="9">
        <f t="shared" si="299"/>
        <v>-3686</v>
      </c>
      <c r="L2126" s="9">
        <f t="shared" si="298"/>
        <v>723</v>
      </c>
    </row>
    <row r="2127" spans="1:12" x14ac:dyDescent="0.3">
      <c r="A2127" s="29" t="s">
        <v>4258</v>
      </c>
      <c r="B2127" s="5" t="s">
        <v>4259</v>
      </c>
      <c r="C2127" s="9">
        <v>1654.01</v>
      </c>
      <c r="D2127" s="8">
        <f t="shared" si="300"/>
        <v>2.7737795128278547E-6</v>
      </c>
      <c r="E2127" s="32">
        <f t="shared" si="301"/>
        <v>11226</v>
      </c>
      <c r="F2127" s="10">
        <f t="shared" si="302"/>
        <v>21211</v>
      </c>
      <c r="G2127" s="10">
        <f t="shared" si="303"/>
        <v>2797</v>
      </c>
      <c r="H2127" s="9">
        <f t="shared" si="304"/>
        <v>122</v>
      </c>
      <c r="I2127" s="9">
        <f t="shared" si="305"/>
        <v>495</v>
      </c>
      <c r="J2127" s="9">
        <f t="shared" si="306"/>
        <v>617</v>
      </c>
      <c r="K2127" s="9">
        <f t="shared" si="299"/>
        <v>-4281</v>
      </c>
      <c r="L2127" s="9">
        <f t="shared" si="298"/>
        <v>840</v>
      </c>
    </row>
    <row r="2128" spans="1:12" x14ac:dyDescent="0.3">
      <c r="A2128" s="29" t="s">
        <v>4260</v>
      </c>
      <c r="B2128" s="5" t="s">
        <v>4261</v>
      </c>
      <c r="C2128" s="9">
        <v>480212.72</v>
      </c>
      <c r="D2128" s="8">
        <f t="shared" si="300"/>
        <v>8.0531810843667139E-4</v>
      </c>
      <c r="E2128" s="32">
        <f t="shared" si="301"/>
        <v>3259191</v>
      </c>
      <c r="F2128" s="10">
        <f t="shared" si="302"/>
        <v>6158150</v>
      </c>
      <c r="G2128" s="10">
        <f t="shared" si="303"/>
        <v>812169</v>
      </c>
      <c r="H2128" s="9">
        <f t="shared" si="304"/>
        <v>35421</v>
      </c>
      <c r="I2128" s="9">
        <f t="shared" si="305"/>
        <v>143835</v>
      </c>
      <c r="J2128" s="9">
        <f t="shared" si="306"/>
        <v>179256</v>
      </c>
      <c r="K2128" s="9">
        <f t="shared" si="299"/>
        <v>-1242962</v>
      </c>
      <c r="L2128" s="9">
        <f t="shared" si="298"/>
        <v>243942</v>
      </c>
    </row>
    <row r="2129" spans="1:12" x14ac:dyDescent="0.3">
      <c r="A2129" s="29" t="s">
        <v>4262</v>
      </c>
      <c r="B2129" s="5" t="s">
        <v>4263</v>
      </c>
      <c r="C2129" s="9">
        <v>395238.75</v>
      </c>
      <c r="D2129" s="8">
        <f t="shared" si="300"/>
        <v>6.6281651708616652E-4</v>
      </c>
      <c r="E2129" s="32">
        <f t="shared" si="301"/>
        <v>2682475</v>
      </c>
      <c r="F2129" s="10">
        <f t="shared" si="302"/>
        <v>5068461</v>
      </c>
      <c r="G2129" s="10">
        <f t="shared" si="303"/>
        <v>668455</v>
      </c>
      <c r="H2129" s="9">
        <f t="shared" si="304"/>
        <v>29153</v>
      </c>
      <c r="I2129" s="9">
        <f t="shared" si="305"/>
        <v>118384</v>
      </c>
      <c r="J2129" s="9">
        <f t="shared" si="306"/>
        <v>147537</v>
      </c>
      <c r="K2129" s="9">
        <f t="shared" si="299"/>
        <v>-1023019</v>
      </c>
      <c r="L2129" s="9">
        <f t="shared" si="298"/>
        <v>200776</v>
      </c>
    </row>
    <row r="2130" spans="1:12" x14ac:dyDescent="0.3">
      <c r="A2130" s="29" t="s">
        <v>4264</v>
      </c>
      <c r="B2130" s="5" t="s">
        <v>4265</v>
      </c>
      <c r="C2130" s="9">
        <v>64027.95</v>
      </c>
      <c r="D2130" s="8">
        <f t="shared" si="300"/>
        <v>1.0737505574837289E-4</v>
      </c>
      <c r="E2130" s="32">
        <f t="shared" si="301"/>
        <v>434556</v>
      </c>
      <c r="F2130" s="10">
        <f t="shared" si="302"/>
        <v>821081</v>
      </c>
      <c r="G2130" s="10">
        <f t="shared" si="303"/>
        <v>108289</v>
      </c>
      <c r="H2130" s="9">
        <f t="shared" si="304"/>
        <v>4723</v>
      </c>
      <c r="I2130" s="9">
        <f t="shared" si="305"/>
        <v>19178</v>
      </c>
      <c r="J2130" s="9">
        <f t="shared" si="306"/>
        <v>23901</v>
      </c>
      <c r="K2130" s="9">
        <f t="shared" si="299"/>
        <v>-165727</v>
      </c>
      <c r="L2130" s="9">
        <f t="shared" si="298"/>
        <v>32525</v>
      </c>
    </row>
    <row r="2131" spans="1:12" x14ac:dyDescent="0.3">
      <c r="A2131" s="29" t="s">
        <v>4266</v>
      </c>
      <c r="B2131" s="5" t="s">
        <v>4267</v>
      </c>
      <c r="C2131" s="9">
        <v>492434.16</v>
      </c>
      <c r="D2131" s="8">
        <f t="shared" si="300"/>
        <v>8.2581349836131207E-4</v>
      </c>
      <c r="E2131" s="32">
        <f t="shared" si="301"/>
        <v>3342138</v>
      </c>
      <c r="F2131" s="10">
        <f t="shared" si="302"/>
        <v>6314875</v>
      </c>
      <c r="G2131" s="10">
        <f t="shared" si="303"/>
        <v>832839</v>
      </c>
      <c r="H2131" s="9">
        <f t="shared" si="304"/>
        <v>36323</v>
      </c>
      <c r="I2131" s="9">
        <f t="shared" si="305"/>
        <v>147496</v>
      </c>
      <c r="J2131" s="9">
        <f t="shared" si="306"/>
        <v>183819</v>
      </c>
      <c r="K2131" s="9">
        <f t="shared" si="299"/>
        <v>-1274595</v>
      </c>
      <c r="L2131" s="9">
        <f t="shared" si="298"/>
        <v>250151</v>
      </c>
    </row>
    <row r="2132" spans="1:12" x14ac:dyDescent="0.3">
      <c r="A2132" s="33" t="s">
        <v>4268</v>
      </c>
      <c r="B2132" s="34" t="s">
        <v>4269</v>
      </c>
      <c r="C2132" s="35">
        <v>11880.87</v>
      </c>
      <c r="D2132" s="25">
        <f t="shared" si="300"/>
        <v>1.9924253058065596E-5</v>
      </c>
      <c r="E2132" s="36">
        <f t="shared" si="301"/>
        <v>80635</v>
      </c>
      <c r="F2132" s="37">
        <f t="shared" si="302"/>
        <v>152358</v>
      </c>
      <c r="G2132" s="37">
        <f t="shared" si="303"/>
        <v>20094</v>
      </c>
      <c r="H2132" s="35">
        <f t="shared" si="304"/>
        <v>876</v>
      </c>
      <c r="I2132" s="35">
        <f t="shared" si="305"/>
        <v>3559</v>
      </c>
      <c r="J2132" s="35">
        <f t="shared" si="306"/>
        <v>4435</v>
      </c>
      <c r="K2132" s="35">
        <f t="shared" si="299"/>
        <v>-30752</v>
      </c>
      <c r="L2132" s="35">
        <f t="shared" si="298"/>
        <v>6035</v>
      </c>
    </row>
    <row r="2133" spans="1:12" ht="6.6" customHeight="1" x14ac:dyDescent="0.3">
      <c r="A2133" s="33"/>
      <c r="B2133" s="34"/>
      <c r="C2133" s="38"/>
      <c r="D2133" s="39"/>
      <c r="E2133" s="40"/>
      <c r="F2133" s="41"/>
      <c r="G2133" s="41"/>
      <c r="H2133" s="38"/>
      <c r="I2133" s="38"/>
      <c r="J2133" s="38"/>
      <c r="K2133" s="38"/>
      <c r="L2133" s="38"/>
    </row>
    <row r="2134" spans="1:12" ht="13.9" customHeight="1" thickBot="1" x14ac:dyDescent="0.35">
      <c r="B2134" s="5" t="s">
        <v>4270</v>
      </c>
      <c r="C2134" s="42">
        <f t="shared" ref="C2134:L2134" si="307">SUM(C8:C2132)</f>
        <v>596301902.27836275</v>
      </c>
      <c r="D2134" s="43">
        <f t="shared" si="307"/>
        <v>1.0000000000000009</v>
      </c>
      <c r="E2134" s="42">
        <f t="shared" si="307"/>
        <v>4047085251</v>
      </c>
      <c r="F2134" s="44">
        <f t="shared" si="307"/>
        <v>7646853934</v>
      </c>
      <c r="G2134" s="44">
        <f t="shared" si="307"/>
        <v>1008507575</v>
      </c>
      <c r="H2134" s="45">
        <f t="shared" si="307"/>
        <v>43983968</v>
      </c>
      <c r="I2134" s="45">
        <f t="shared" si="307"/>
        <v>178607013</v>
      </c>
      <c r="J2134" s="45">
        <f t="shared" si="307"/>
        <v>222590981</v>
      </c>
      <c r="K2134" s="45">
        <f t="shared" si="307"/>
        <v>-1543441807</v>
      </c>
      <c r="L2134" s="45">
        <f t="shared" si="307"/>
        <v>302914115</v>
      </c>
    </row>
    <row r="2135" spans="1:12" ht="15.75" thickTop="1" x14ac:dyDescent="0.3"/>
    <row r="2136" spans="1:12" ht="15" customHeight="1" x14ac:dyDescent="0.3">
      <c r="A2136" s="11" t="s">
        <v>4271</v>
      </c>
      <c r="B2136" s="11"/>
      <c r="C2136" s="11"/>
      <c r="D2136" s="11"/>
    </row>
    <row r="2137" spans="1:12" x14ac:dyDescent="0.3">
      <c r="A2137" s="11" t="s">
        <v>4272</v>
      </c>
      <c r="B2137" s="11"/>
      <c r="C2137" s="46"/>
      <c r="D2137" s="47"/>
    </row>
    <row r="2138" spans="1:12" x14ac:dyDescent="0.3">
      <c r="A2138" s="11" t="s">
        <v>4273</v>
      </c>
      <c r="B2138" s="11"/>
      <c r="C2138" s="46"/>
      <c r="D2138" s="47"/>
    </row>
    <row r="2139" spans="1:12" x14ac:dyDescent="0.3">
      <c r="A2139" s="48" t="s">
        <v>4274</v>
      </c>
      <c r="B2139" s="11"/>
      <c r="C2139" s="46"/>
      <c r="D2139" s="47"/>
    </row>
    <row r="2140" spans="1:12" x14ac:dyDescent="0.3">
      <c r="A2140" s="11"/>
      <c r="B2140" s="11"/>
      <c r="C2140" s="46"/>
      <c r="D2140" s="47"/>
    </row>
    <row r="2141" spans="1:12" x14ac:dyDescent="0.3">
      <c r="A2141" s="11"/>
      <c r="B2141" s="11"/>
      <c r="C2141" s="46"/>
      <c r="D2141" s="47"/>
    </row>
    <row r="2142" spans="1:12" x14ac:dyDescent="0.3">
      <c r="A2142" s="11"/>
      <c r="B2142" s="11"/>
      <c r="C2142" s="46"/>
      <c r="D2142" s="47"/>
    </row>
    <row r="2143" spans="1:12" x14ac:dyDescent="0.3">
      <c r="A2143" s="11"/>
      <c r="B2143" s="11"/>
      <c r="C2143" s="46"/>
      <c r="D2143" s="47"/>
    </row>
    <row r="2144" spans="1:12" x14ac:dyDescent="0.3">
      <c r="A2144" s="11"/>
      <c r="B2144" s="11"/>
      <c r="C2144" s="46"/>
      <c r="D2144" s="47"/>
    </row>
    <row r="2145" spans="1:4" x14ac:dyDescent="0.3">
      <c r="A2145" s="11"/>
      <c r="B2145" s="11"/>
      <c r="C2145" s="46"/>
      <c r="D2145" s="47"/>
    </row>
    <row r="2146" spans="1:4" x14ac:dyDescent="0.3">
      <c r="A2146" s="11"/>
      <c r="B2146" s="11"/>
      <c r="C2146" s="46"/>
      <c r="D2146" s="47"/>
    </row>
    <row r="2147" spans="1:4" x14ac:dyDescent="0.3">
      <c r="A2147" s="11"/>
      <c r="B2147" s="11"/>
      <c r="C2147" s="46"/>
      <c r="D2147" s="47"/>
    </row>
    <row r="2148" spans="1:4" x14ac:dyDescent="0.3">
      <c r="A2148" s="11"/>
      <c r="B2148" s="11"/>
      <c r="C2148" s="46"/>
      <c r="D2148" s="47"/>
    </row>
    <row r="2149" spans="1:4" x14ac:dyDescent="0.3">
      <c r="A2149" s="11"/>
      <c r="B2149" s="11"/>
      <c r="C2149" s="46"/>
      <c r="D2149" s="47"/>
    </row>
  </sheetData>
  <mergeCells count="2">
    <mergeCell ref="H4:J4"/>
    <mergeCell ref="H5:J5"/>
  </mergeCells>
  <pageMargins left="0.36" right="0.25" top="0.63" bottom="0.75" header="0.3" footer="0.3"/>
  <pageSetup scale="89" firstPageNumber="8" fitToWidth="2" fitToHeight="100" pageOrder="overThenDown" orientation="portrait" useFirstPageNumber="1" r:id="rId1"/>
  <headerFooter differentOddEven="1" scaleWithDoc="0">
    <oddHeader>&amp;C&amp;"Bookman Old Style,Regular"&amp;4   &amp;10________________________________________________________________________________________________________________</oddHeader>
    <oddFooter>&amp;C&amp;"Bookman Old Style,Regular"________________________________________________________________________________________________________________
&amp;P</oddFooter>
    <evenHeader>&amp;C&amp;"Bookman Old Style,Regular"&amp;4   &amp;10________________________________________________________________________________________________________________&amp;R&amp;"Bookman Old Style,Bold"Schedule 1</evenHeader>
    <evenFooter>&amp;C&amp;"Bookman Old Style,Regular"________________________________________________________________________________________________________________
&amp;P</even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Regular</vt:lpstr>
      <vt:lpstr>Regular!Print_Titles</vt:lpstr>
    </vt:vector>
  </TitlesOfParts>
  <Company>Office of Auditor of State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Teachout</dc:creator>
  <cp:lastModifiedBy>David Teachout</cp:lastModifiedBy>
  <dcterms:created xsi:type="dcterms:W3CDTF">2015-06-26T18:46:56Z</dcterms:created>
  <dcterms:modified xsi:type="dcterms:W3CDTF">2015-06-26T18:47:17Z</dcterms:modified>
</cp:coreProperties>
</file>