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40"/>
  </bookViews>
  <sheets>
    <sheet name="Sheriffs and Deputies" sheetId="1" r:id="rId1"/>
  </sheets>
  <definedNames>
    <definedName name="_xlnm._FilterDatabase" localSheetId="0" hidden="1">'Sheriffs and Deputies'!$A$1:$F$107</definedName>
    <definedName name="_xlnm.Print_Titles" localSheetId="0">'Sheriffs and Deputies'!$1:$6</definedName>
  </definedNames>
  <calcPr calcId="145621"/>
</workbook>
</file>

<file path=xl/calcChain.xml><?xml version="1.0" encoding="utf-8"?>
<calcChain xmlns="http://schemas.openxmlformats.org/spreadsheetml/2006/main">
  <c r="C106" i="1" l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D106" i="1" s="1"/>
  <c r="E7" i="1" l="1"/>
  <c r="E106" i="1" s="1"/>
</calcChain>
</file>

<file path=xl/sharedStrings.xml><?xml version="1.0" encoding="utf-8"?>
<sst xmlns="http://schemas.openxmlformats.org/spreadsheetml/2006/main" count="209" uniqueCount="209">
  <si>
    <t>Measurement Date: 6/30/2013</t>
  </si>
  <si>
    <t>Membership Goup: Sheriffs and Deputies</t>
  </si>
  <si>
    <t>Employer ID #</t>
  </si>
  <si>
    <t>Employer Name</t>
  </si>
  <si>
    <t>2013 Employer Contributions</t>
  </si>
  <si>
    <t>Employer Proportionate Share</t>
  </si>
  <si>
    <t xml:space="preserve">        Net Pension
        Liability</t>
  </si>
  <si>
    <t>EMPLOYER ID #</t>
  </si>
  <si>
    <t>EMPLOYER_NAME</t>
  </si>
  <si>
    <t>CONTRIBUTIONS</t>
  </si>
  <si>
    <t>01201</t>
  </si>
  <si>
    <t>ADAIR COUNTY</t>
  </si>
  <si>
    <t>02201</t>
  </si>
  <si>
    <t>ADAMS COUNTY</t>
  </si>
  <si>
    <t>03205</t>
  </si>
  <si>
    <t>ALLAMAKEE SHERIFF'S DEPARTMENT</t>
  </si>
  <si>
    <t>04208</t>
  </si>
  <si>
    <t>APPANOOSE COUNTY SHERIFF'S DEPT</t>
  </si>
  <si>
    <t>05201</t>
  </si>
  <si>
    <t>AUDUBON COUNTY</t>
  </si>
  <si>
    <t>06201</t>
  </si>
  <si>
    <t>BENTON COUNTY</t>
  </si>
  <si>
    <t>07201</t>
  </si>
  <si>
    <t>BLACK HAWK COUNTY</t>
  </si>
  <si>
    <t>08201</t>
  </si>
  <si>
    <t>BOONE COUNTY</t>
  </si>
  <si>
    <t>09201</t>
  </si>
  <si>
    <t>BREMER COUNTY</t>
  </si>
  <si>
    <t>10201</t>
  </si>
  <si>
    <t>BUCHANAN COUNTY</t>
  </si>
  <si>
    <t>11201</t>
  </si>
  <si>
    <t>BUENA VISTA COUNTY</t>
  </si>
  <si>
    <t>12201</t>
  </si>
  <si>
    <t>BUTLER COUNTY</t>
  </si>
  <si>
    <t>13201</t>
  </si>
  <si>
    <t>CALHOUN COUNTY</t>
  </si>
  <si>
    <t>14201</t>
  </si>
  <si>
    <t>CARROLL COUNTY</t>
  </si>
  <si>
    <t>15201</t>
  </si>
  <si>
    <t>CASS COUNTY</t>
  </si>
  <si>
    <t>16201</t>
  </si>
  <si>
    <t>CEDAR COUNTY</t>
  </si>
  <si>
    <t>17201</t>
  </si>
  <si>
    <t>CERRO GORDO COUNTY</t>
  </si>
  <si>
    <t>18201</t>
  </si>
  <si>
    <t>CHEROKEE COUNTY</t>
  </si>
  <si>
    <t>19201</t>
  </si>
  <si>
    <t>CHICKASAW COUNTY</t>
  </si>
  <si>
    <t>20201</t>
  </si>
  <si>
    <t>CLARKE COUNTY</t>
  </si>
  <si>
    <t>21201</t>
  </si>
  <si>
    <t>CLAY COUNTY</t>
  </si>
  <si>
    <t>22201</t>
  </si>
  <si>
    <t>CLAYTON COUNTY</t>
  </si>
  <si>
    <t>23201</t>
  </si>
  <si>
    <t>CLINTON COUNTY</t>
  </si>
  <si>
    <t>24201</t>
  </si>
  <si>
    <t>CRAWFORD COUNTY</t>
  </si>
  <si>
    <t>25201</t>
  </si>
  <si>
    <t>DALLAS COUNTY</t>
  </si>
  <si>
    <t>26201</t>
  </si>
  <si>
    <t>DAVIS COUNTY</t>
  </si>
  <si>
    <t>27201</t>
  </si>
  <si>
    <t>DECATUR COUNTY</t>
  </si>
  <si>
    <t>28206</t>
  </si>
  <si>
    <t>DELAWARE SHERIFF'S DEPARTMENT</t>
  </si>
  <si>
    <t>29201</t>
  </si>
  <si>
    <t>DES MOINES COUNTY</t>
  </si>
  <si>
    <t>30201</t>
  </si>
  <si>
    <t>DICKINSON COUNTY</t>
  </si>
  <si>
    <t>31201</t>
  </si>
  <si>
    <t>DUBUQUE COUNTY</t>
  </si>
  <si>
    <t>32201</t>
  </si>
  <si>
    <t>EMMET COUNTY</t>
  </si>
  <si>
    <t>33201</t>
  </si>
  <si>
    <t>FAYETTE COUNTY</t>
  </si>
  <si>
    <t>34201</t>
  </si>
  <si>
    <t>FLOYD COUNTY</t>
  </si>
  <si>
    <t>35201</t>
  </si>
  <si>
    <t>FRANKLIN COUNTY</t>
  </si>
  <si>
    <t>36201</t>
  </si>
  <si>
    <t>FREMONT COUNTY</t>
  </si>
  <si>
    <t>37201</t>
  </si>
  <si>
    <t>GREENE COUNTY</t>
  </si>
  <si>
    <t>38201</t>
  </si>
  <si>
    <t>GRUNDY COUNTY</t>
  </si>
  <si>
    <t>39201</t>
  </si>
  <si>
    <t>GUTHRIE COUNTY</t>
  </si>
  <si>
    <t>40201</t>
  </si>
  <si>
    <t>HAMILTON COUNTY</t>
  </si>
  <si>
    <t>41201</t>
  </si>
  <si>
    <t>HANCOCK COUNTY</t>
  </si>
  <si>
    <t>42201</t>
  </si>
  <si>
    <t>HARDIN COUNTY</t>
  </si>
  <si>
    <t>43201</t>
  </si>
  <si>
    <t>HARRISON COUNTY</t>
  </si>
  <si>
    <t>44201</t>
  </si>
  <si>
    <t>HENRY COUNTY</t>
  </si>
  <si>
    <t>45206</t>
  </si>
  <si>
    <t>HOWARD SHERIFF'S DEPARTMENT</t>
  </si>
  <si>
    <t>46201</t>
  </si>
  <si>
    <t>HUMBOLDT COUNTY</t>
  </si>
  <si>
    <t>47201</t>
  </si>
  <si>
    <t>IDA COUNTY</t>
  </si>
  <si>
    <t>48201</t>
  </si>
  <si>
    <t>IOWA COUNTY</t>
  </si>
  <si>
    <t>49201</t>
  </si>
  <si>
    <t>JACKSON COUNTY</t>
  </si>
  <si>
    <t>50201</t>
  </si>
  <si>
    <t>JASPER COUNTY</t>
  </si>
  <si>
    <t>51201</t>
  </si>
  <si>
    <t>JEFFERSON COUNTY</t>
  </si>
  <si>
    <t>52201</t>
  </si>
  <si>
    <t>JOHNSON COUNTY</t>
  </si>
  <si>
    <t>53201</t>
  </si>
  <si>
    <t>JONES COUNTY</t>
  </si>
  <si>
    <t>54201</t>
  </si>
  <si>
    <t>KEOKUK COUNTY</t>
  </si>
  <si>
    <t>55201</t>
  </si>
  <si>
    <t>KOSSUTH COUNTY</t>
  </si>
  <si>
    <t>56201</t>
  </si>
  <si>
    <t>LEE COUNTY</t>
  </si>
  <si>
    <t>57210</t>
  </si>
  <si>
    <t>LINN SHERIFF'S DEPARTMENT</t>
  </si>
  <si>
    <t>58201</t>
  </si>
  <si>
    <t>LOUISA COUNTY</t>
  </si>
  <si>
    <t>59201</t>
  </si>
  <si>
    <t>LUCAS COUNTY</t>
  </si>
  <si>
    <t>60201</t>
  </si>
  <si>
    <t>LYON COUNTY</t>
  </si>
  <si>
    <t>61201</t>
  </si>
  <si>
    <t>MADISON COUNTY</t>
  </si>
  <si>
    <t>62201</t>
  </si>
  <si>
    <t>MAHASKA COUNTY</t>
  </si>
  <si>
    <t>63201</t>
  </si>
  <si>
    <t>MARION COUNTY</t>
  </si>
  <si>
    <t>64201</t>
  </si>
  <si>
    <t>MARSHALL COUNTY</t>
  </si>
  <si>
    <t>65201</t>
  </si>
  <si>
    <t>MILLS COUNTY</t>
  </si>
  <si>
    <t>66207</t>
  </si>
  <si>
    <t>MITCHELL SHERIFF'S DEPARTMENT</t>
  </si>
  <si>
    <t>67201</t>
  </si>
  <si>
    <t>MONONA COUNTY</t>
  </si>
  <si>
    <t>68201</t>
  </si>
  <si>
    <t>MONROE COUNTY</t>
  </si>
  <si>
    <t>69201</t>
  </si>
  <si>
    <t>MONTGOMERY COUNTY</t>
  </si>
  <si>
    <t>70201</t>
  </si>
  <si>
    <t>MUSCATINE COUNTY</t>
  </si>
  <si>
    <t>71201</t>
  </si>
  <si>
    <t>O'BRIEN COUNTY</t>
  </si>
  <si>
    <t>72201</t>
  </si>
  <si>
    <t>OSCEOLA COUNTY</t>
  </si>
  <si>
    <t>73201</t>
  </si>
  <si>
    <t>PAGE COUNTY</t>
  </si>
  <si>
    <t>74201</t>
  </si>
  <si>
    <t>PALO ALTO COUNTY</t>
  </si>
  <si>
    <t>75206</t>
  </si>
  <si>
    <t>PLYMOUTH SHERIFF'S DEPARTMENT</t>
  </si>
  <si>
    <t>76201</t>
  </si>
  <si>
    <t>POCAHONTAS COUNTY</t>
  </si>
  <si>
    <t>77209</t>
  </si>
  <si>
    <t>POLK COUNTY ADMINISTRATION OFFICE BLDG</t>
  </si>
  <si>
    <t>78201</t>
  </si>
  <si>
    <t>POTTAWATTAMIE COUNTY</t>
  </si>
  <si>
    <t>79201</t>
  </si>
  <si>
    <t>POWESHIEK COUNTY</t>
  </si>
  <si>
    <t>80201</t>
  </si>
  <si>
    <t>RINGGOLD COUNTY</t>
  </si>
  <si>
    <t>81201</t>
  </si>
  <si>
    <t>SAC COUNTY</t>
  </si>
  <si>
    <t>82201</t>
  </si>
  <si>
    <t>SCOTT COUNTY</t>
  </si>
  <si>
    <t>83201</t>
  </si>
  <si>
    <t>SHELBY COUNTY</t>
  </si>
  <si>
    <t>84201</t>
  </si>
  <si>
    <t>SIOUX COUNTY</t>
  </si>
  <si>
    <t>85201</t>
  </si>
  <si>
    <t>STORY COUNTY</t>
  </si>
  <si>
    <t>86201</t>
  </si>
  <si>
    <t>TAMA COUNTY</t>
  </si>
  <si>
    <t>87201</t>
  </si>
  <si>
    <t>TAYLOR COUNTY</t>
  </si>
  <si>
    <t>88201</t>
  </si>
  <si>
    <t>UNION COUNTY</t>
  </si>
  <si>
    <t>89201</t>
  </si>
  <si>
    <t>VAN BUREN COUNTY</t>
  </si>
  <si>
    <t>90201</t>
  </si>
  <si>
    <t>WAPELLO COUNTY</t>
  </si>
  <si>
    <t>91201</t>
  </si>
  <si>
    <t>WARREN COUNTY</t>
  </si>
  <si>
    <t>92201</t>
  </si>
  <si>
    <t>WASHINGTON COUNTY</t>
  </si>
  <si>
    <t>93201</t>
  </si>
  <si>
    <t>WAYNE COUNTY</t>
  </si>
  <si>
    <t>94201</t>
  </si>
  <si>
    <t>WEBSTER COUNTY</t>
  </si>
  <si>
    <t>95201</t>
  </si>
  <si>
    <t>WINNEBAGO COUNTY</t>
  </si>
  <si>
    <t>96201</t>
  </si>
  <si>
    <t>WINNESHIEK COUNTY</t>
  </si>
  <si>
    <t>97201</t>
  </si>
  <si>
    <t>WOODBURY COUNTY</t>
  </si>
  <si>
    <t>98201</t>
  </si>
  <si>
    <t>WORTH COUNTY</t>
  </si>
  <si>
    <t>99201</t>
  </si>
  <si>
    <t>WRIGHT COUNTY</t>
  </si>
  <si>
    <t xml:space="preserve">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</si>
</sst>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_(&quot;$&quot;* #,##0_);_(&quot;$&quot;* \(#,##0\);_(&quot;$&quot;* &quot;-&quot;??_);_(@_)"/>
    <numFmt numFmtId="167" formatCode="0.00000000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4" fillId="0" borderId="0" xfId="3" applyNumberFormat="1" applyFont="1"/>
    <xf numFmtId="164" fontId="4" fillId="0" borderId="0" xfId="1" applyNumberFormat="1" applyFont="1"/>
    <xf numFmtId="0" fontId="4" fillId="0" borderId="0" xfId="0" applyFont="1"/>
    <xf numFmtId="42" fontId="4" fillId="0" borderId="0" xfId="4" applyNumberFormat="1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 applyAlignment="1">
      <alignment horizontal="center" wrapText="1"/>
    </xf>
    <xf numFmtId="165" fontId="5" fillId="0" borderId="1" xfId="3" applyNumberFormat="1" applyFont="1" applyBorder="1" applyAlignment="1">
      <alignment horizontal="center" wrapText="1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164" fontId="4" fillId="2" borderId="2" xfId="1" applyNumberFormat="1" applyFont="1" applyFill="1" applyBorder="1"/>
    <xf numFmtId="165" fontId="4" fillId="0" borderId="2" xfId="3" applyNumberFormat="1" applyFont="1" applyBorder="1"/>
    <xf numFmtId="164" fontId="5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2" applyNumberFormat="1" applyFont="1"/>
    <xf numFmtId="167" fontId="4" fillId="0" borderId="0" xfId="0" applyNumberFormat="1" applyFont="1"/>
    <xf numFmtId="44" fontId="4" fillId="0" borderId="0" xfId="0" applyNumberFormat="1" applyFont="1"/>
    <xf numFmtId="166" fontId="4" fillId="0" borderId="3" xfId="2" applyNumberFormat="1" applyFont="1" applyBorder="1"/>
    <xf numFmtId="165" fontId="4" fillId="0" borderId="3" xfId="3" applyNumberFormat="1" applyFont="1" applyBorder="1"/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3</xdr:row>
      <xdr:rowOff>38099</xdr:rowOff>
    </xdr:from>
    <xdr:to>
      <xdr:col>4</xdr:col>
      <xdr:colOff>975359</xdr:colOff>
      <xdr:row>3</xdr:row>
      <xdr:rowOff>879347</xdr:rowOff>
    </xdr:to>
    <xdr:sp macro="" textlink="">
      <xdr:nvSpPr>
        <xdr:cNvPr id="2" name="TextBox 1"/>
        <xdr:cNvSpPr txBox="1"/>
      </xdr:nvSpPr>
      <xdr:spPr>
        <a:xfrm>
          <a:off x="533399" y="38099"/>
          <a:ext cx="6985635" cy="8412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>
              <a:latin typeface="Bookman Old Style" panose="02050604050505020204" pitchFamily="18" charset="0"/>
            </a:rPr>
            <a:t>Iowa Public Employees' Retirement System</a:t>
          </a:r>
        </a:p>
        <a:p>
          <a:pPr algn="ctr"/>
          <a:endParaRPr lang="en-US" sz="400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Schedule of Employer Allocations and Net Pension Liability by Employer -</a:t>
          </a:r>
        </a:p>
        <a:p>
          <a:pPr algn="ctr"/>
          <a:r>
            <a:rPr lang="en-US" sz="1100" b="1" baseline="0">
              <a:latin typeface="Bookman Old Style" panose="02050604050505020204" pitchFamily="18" charset="0"/>
            </a:rPr>
            <a:t>Sheriffs and Deputies Membership </a:t>
          </a:r>
          <a:r>
            <a:rPr lang="en-US" sz="1100" b="1">
              <a:latin typeface="Bookman Old Style" panose="02050604050505020204" pitchFamily="18" charset="0"/>
            </a:rPr>
            <a:t>Group</a:t>
          </a:r>
        </a:p>
        <a:p>
          <a:pPr algn="ctr"/>
          <a:endParaRPr lang="en-US" sz="400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As of and for the year ended June 30, 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topLeftCell="A4" zoomScaleNormal="100" workbookViewId="0">
      <selection activeCell="C5" sqref="C5"/>
    </sheetView>
  </sheetViews>
  <sheetFormatPr defaultColWidth="9.140625" defaultRowHeight="15" x14ac:dyDescent="0.3"/>
  <cols>
    <col min="1" max="1" width="14.7109375" style="5" customWidth="1"/>
    <col min="2" max="2" width="50.7109375" style="5" customWidth="1"/>
    <col min="3" max="3" width="16.7109375" style="4" customWidth="1"/>
    <col min="4" max="4" width="16" style="3" customWidth="1"/>
    <col min="5" max="5" width="18.5703125" style="4" customWidth="1"/>
    <col min="6" max="6" width="9.140625" style="5"/>
    <col min="7" max="8" width="10.5703125" style="5" bestFit="1" customWidth="1"/>
    <col min="9" max="9" width="14" style="6" bestFit="1" customWidth="1"/>
    <col min="10" max="16384" width="9.140625" style="5"/>
  </cols>
  <sheetData>
    <row r="1" spans="1:10" ht="15.75" hidden="1" x14ac:dyDescent="0.3">
      <c r="A1" s="1"/>
      <c r="B1" s="1"/>
      <c r="C1" s="2"/>
    </row>
    <row r="2" spans="1:10" ht="15.75" hidden="1" x14ac:dyDescent="0.3">
      <c r="A2" s="7" t="s">
        <v>0</v>
      </c>
      <c r="B2" s="7"/>
      <c r="C2" s="2"/>
    </row>
    <row r="3" spans="1:10" ht="15.75" hidden="1" x14ac:dyDescent="0.3">
      <c r="A3" s="7" t="s">
        <v>1</v>
      </c>
      <c r="B3" s="7"/>
    </row>
    <row r="4" spans="1:10" ht="71.25" customHeight="1" x14ac:dyDescent="0.3"/>
    <row r="5" spans="1:10" s="12" customFormat="1" ht="45" customHeight="1" thickBot="1" x14ac:dyDescent="0.35">
      <c r="A5" s="8" t="s">
        <v>2</v>
      </c>
      <c r="B5" s="9" t="s">
        <v>3</v>
      </c>
      <c r="C5" s="10" t="s">
        <v>4</v>
      </c>
      <c r="D5" s="11" t="s">
        <v>5</v>
      </c>
      <c r="E5" s="10" t="s">
        <v>6</v>
      </c>
      <c r="F5" s="1"/>
      <c r="I5" s="6"/>
    </row>
    <row r="6" spans="1:10" s="12" customFormat="1" ht="15.75" hidden="1" x14ac:dyDescent="0.3">
      <c r="A6" s="13" t="s">
        <v>7</v>
      </c>
      <c r="B6" s="14" t="s">
        <v>8</v>
      </c>
      <c r="C6" s="15" t="s">
        <v>9</v>
      </c>
      <c r="D6" s="16"/>
      <c r="E6" s="17">
        <v>48522508</v>
      </c>
      <c r="F6" s="1"/>
      <c r="I6" s="6"/>
    </row>
    <row r="7" spans="1:10" ht="17.100000000000001" customHeight="1" x14ac:dyDescent="0.3">
      <c r="A7" s="18" t="s">
        <v>10</v>
      </c>
      <c r="B7" s="5" t="s">
        <v>11</v>
      </c>
      <c r="C7" s="19">
        <v>27434.91</v>
      </c>
      <c r="D7" s="3">
        <f>+C7/$C$106</f>
        <v>2.9666122125285754E-3</v>
      </c>
      <c r="E7" s="19">
        <f t="shared" ref="E7:E12" si="0">+ROUND(D7*$E$6,0)</f>
        <v>143947</v>
      </c>
      <c r="G7" s="20"/>
      <c r="H7" s="20"/>
      <c r="J7" s="21"/>
    </row>
    <row r="8" spans="1:10" x14ac:dyDescent="0.3">
      <c r="A8" s="18" t="s">
        <v>12</v>
      </c>
      <c r="B8" s="5" t="s">
        <v>13</v>
      </c>
      <c r="C8" s="4">
        <v>27914.959999999999</v>
      </c>
      <c r="D8" s="3">
        <f t="shared" ref="D8:D71" si="1">+C8/$C$106</f>
        <v>3.0185213382601466E-3</v>
      </c>
      <c r="E8" s="4">
        <f t="shared" si="0"/>
        <v>146466</v>
      </c>
      <c r="G8" s="20"/>
      <c r="H8" s="20"/>
      <c r="J8" s="21"/>
    </row>
    <row r="9" spans="1:10" x14ac:dyDescent="0.3">
      <c r="A9" s="18" t="s">
        <v>14</v>
      </c>
      <c r="B9" s="5" t="s">
        <v>15</v>
      </c>
      <c r="C9" s="4">
        <v>43282.63</v>
      </c>
      <c r="D9" s="3">
        <f t="shared" si="1"/>
        <v>4.6802697274514722E-3</v>
      </c>
      <c r="E9" s="4">
        <f t="shared" si="0"/>
        <v>227098</v>
      </c>
      <c r="G9" s="20"/>
      <c r="H9" s="20"/>
      <c r="J9" s="21"/>
    </row>
    <row r="10" spans="1:10" x14ac:dyDescent="0.3">
      <c r="A10" s="18" t="s">
        <v>16</v>
      </c>
      <c r="B10" s="5" t="s">
        <v>17</v>
      </c>
      <c r="C10" s="4">
        <v>41354.9</v>
      </c>
      <c r="D10" s="3">
        <f t="shared" si="1"/>
        <v>4.471818984931898E-3</v>
      </c>
      <c r="E10" s="4">
        <f t="shared" si="0"/>
        <v>216984</v>
      </c>
      <c r="G10" s="20"/>
      <c r="H10" s="20"/>
      <c r="J10" s="21"/>
    </row>
    <row r="11" spans="1:10" x14ac:dyDescent="0.3">
      <c r="A11" s="18" t="s">
        <v>18</v>
      </c>
      <c r="B11" s="5" t="s">
        <v>19</v>
      </c>
      <c r="C11" s="4">
        <v>25026.54</v>
      </c>
      <c r="D11" s="3">
        <f t="shared" si="1"/>
        <v>2.7061885459560425E-3</v>
      </c>
      <c r="E11" s="4">
        <f t="shared" si="0"/>
        <v>131311</v>
      </c>
      <c r="G11" s="20"/>
      <c r="H11" s="20"/>
      <c r="J11" s="21"/>
    </row>
    <row r="12" spans="1:10" x14ac:dyDescent="0.3">
      <c r="A12" s="18" t="s">
        <v>20</v>
      </c>
      <c r="B12" s="5" t="s">
        <v>21</v>
      </c>
      <c r="C12" s="4">
        <v>66673.53</v>
      </c>
      <c r="D12" s="3">
        <f t="shared" si="1"/>
        <v>7.2095920252842217E-3</v>
      </c>
      <c r="E12" s="4">
        <f t="shared" si="0"/>
        <v>349827</v>
      </c>
      <c r="G12" s="20"/>
      <c r="H12" s="20"/>
      <c r="J12" s="21"/>
    </row>
    <row r="13" spans="1:10" x14ac:dyDescent="0.3">
      <c r="A13" s="18" t="s">
        <v>22</v>
      </c>
      <c r="B13" s="5" t="s">
        <v>23</v>
      </c>
      <c r="C13" s="4">
        <v>542371.71</v>
      </c>
      <c r="D13" s="3">
        <f t="shared" si="1"/>
        <v>5.8648143500963069E-2</v>
      </c>
      <c r="E13" s="4">
        <f>+ROUND(D13*$E$6,0)+1</f>
        <v>2845756</v>
      </c>
      <c r="G13" s="20"/>
      <c r="H13" s="20"/>
      <c r="J13" s="21"/>
    </row>
    <row r="14" spans="1:10" x14ac:dyDescent="0.3">
      <c r="A14" s="18" t="s">
        <v>24</v>
      </c>
      <c r="B14" s="5" t="s">
        <v>25</v>
      </c>
      <c r="C14" s="4">
        <v>65218.86</v>
      </c>
      <c r="D14" s="3">
        <f t="shared" si="1"/>
        <v>7.0522945605869091E-3</v>
      </c>
      <c r="E14" s="4">
        <f t="shared" ref="E14:E57" si="2">+ROUND(D14*$E$6,0)</f>
        <v>342195</v>
      </c>
      <c r="G14" s="20"/>
      <c r="H14" s="20"/>
      <c r="J14" s="21"/>
    </row>
    <row r="15" spans="1:10" x14ac:dyDescent="0.3">
      <c r="A15" s="18" t="s">
        <v>26</v>
      </c>
      <c r="B15" s="5" t="s">
        <v>27</v>
      </c>
      <c r="C15" s="4">
        <v>73681.87</v>
      </c>
      <c r="D15" s="3">
        <f t="shared" si="1"/>
        <v>7.967423089193397E-3</v>
      </c>
      <c r="E15" s="4">
        <f t="shared" si="2"/>
        <v>386599</v>
      </c>
      <c r="G15" s="20"/>
      <c r="H15" s="20"/>
      <c r="J15" s="21"/>
    </row>
    <row r="16" spans="1:10" x14ac:dyDescent="0.3">
      <c r="A16" s="18" t="s">
        <v>28</v>
      </c>
      <c r="B16" s="5" t="s">
        <v>29</v>
      </c>
      <c r="C16" s="4">
        <v>63481.45</v>
      </c>
      <c r="D16" s="3">
        <f t="shared" si="1"/>
        <v>6.8644236426881706E-3</v>
      </c>
      <c r="E16" s="4">
        <f t="shared" si="2"/>
        <v>333079</v>
      </c>
      <c r="G16" s="20"/>
      <c r="H16" s="20"/>
      <c r="J16" s="21"/>
    </row>
    <row r="17" spans="1:10" x14ac:dyDescent="0.3">
      <c r="A17" s="18" t="s">
        <v>30</v>
      </c>
      <c r="B17" s="5" t="s">
        <v>31</v>
      </c>
      <c r="C17" s="4">
        <v>76072</v>
      </c>
      <c r="D17" s="3">
        <f t="shared" si="1"/>
        <v>8.2258744144403529E-3</v>
      </c>
      <c r="E17" s="4">
        <f t="shared" si="2"/>
        <v>399140</v>
      </c>
      <c r="G17" s="20"/>
      <c r="H17" s="20"/>
      <c r="J17" s="21"/>
    </row>
    <row r="18" spans="1:10" x14ac:dyDescent="0.3">
      <c r="A18" s="18" t="s">
        <v>32</v>
      </c>
      <c r="B18" s="5" t="s">
        <v>33</v>
      </c>
      <c r="C18" s="4">
        <v>64063.77</v>
      </c>
      <c r="D18" s="3">
        <f t="shared" si="1"/>
        <v>6.9273915045692429E-3</v>
      </c>
      <c r="E18" s="4">
        <f t="shared" si="2"/>
        <v>336134</v>
      </c>
      <c r="G18" s="20"/>
      <c r="H18" s="20"/>
      <c r="J18" s="21"/>
    </row>
    <row r="19" spans="1:10" x14ac:dyDescent="0.3">
      <c r="A19" s="18" t="s">
        <v>34</v>
      </c>
      <c r="B19" s="5" t="s">
        <v>35</v>
      </c>
      <c r="C19" s="4">
        <v>32706.6</v>
      </c>
      <c r="D19" s="3">
        <f t="shared" si="1"/>
        <v>3.5366545394275796E-3</v>
      </c>
      <c r="E19" s="4">
        <f t="shared" si="2"/>
        <v>171607</v>
      </c>
      <c r="G19" s="20"/>
      <c r="H19" s="20"/>
      <c r="J19" s="21"/>
    </row>
    <row r="20" spans="1:10" x14ac:dyDescent="0.3">
      <c r="A20" s="18" t="s">
        <v>36</v>
      </c>
      <c r="B20" s="5" t="s">
        <v>37</v>
      </c>
      <c r="C20" s="4">
        <v>48779.43</v>
      </c>
      <c r="D20" s="3">
        <f t="shared" si="1"/>
        <v>5.2746538172781599E-3</v>
      </c>
      <c r="E20" s="4">
        <f t="shared" si="2"/>
        <v>255939</v>
      </c>
      <c r="G20" s="20"/>
      <c r="H20" s="20"/>
      <c r="J20" s="21"/>
    </row>
    <row r="21" spans="1:10" x14ac:dyDescent="0.3">
      <c r="A21" s="18" t="s">
        <v>38</v>
      </c>
      <c r="B21" s="5" t="s">
        <v>39</v>
      </c>
      <c r="C21" s="4">
        <v>41914.94</v>
      </c>
      <c r="D21" s="3">
        <f t="shared" si="1"/>
        <v>4.5323776491850163E-3</v>
      </c>
      <c r="E21" s="4">
        <f t="shared" si="2"/>
        <v>219922</v>
      </c>
      <c r="G21" s="20"/>
      <c r="H21" s="20"/>
      <c r="J21" s="21"/>
    </row>
    <row r="22" spans="1:10" x14ac:dyDescent="0.3">
      <c r="A22" s="18" t="s">
        <v>40</v>
      </c>
      <c r="B22" s="5" t="s">
        <v>41</v>
      </c>
      <c r="C22" s="4">
        <v>61152.22</v>
      </c>
      <c r="D22" s="3">
        <f t="shared" si="1"/>
        <v>6.6125576018012892E-3</v>
      </c>
      <c r="E22" s="4">
        <f t="shared" si="2"/>
        <v>320858</v>
      </c>
      <c r="G22" s="20"/>
      <c r="H22" s="20"/>
      <c r="J22" s="21"/>
    </row>
    <row r="23" spans="1:10" x14ac:dyDescent="0.3">
      <c r="A23" s="18" t="s">
        <v>42</v>
      </c>
      <c r="B23" s="5" t="s">
        <v>43</v>
      </c>
      <c r="C23" s="4">
        <v>108538.89</v>
      </c>
      <c r="D23" s="3">
        <f t="shared" si="1"/>
        <v>1.1736608452817803E-2</v>
      </c>
      <c r="E23" s="4">
        <f t="shared" si="2"/>
        <v>569490</v>
      </c>
      <c r="G23" s="20"/>
      <c r="H23" s="20"/>
      <c r="J23" s="21"/>
    </row>
    <row r="24" spans="1:10" x14ac:dyDescent="0.3">
      <c r="A24" s="18" t="s">
        <v>44</v>
      </c>
      <c r="B24" s="5" t="s">
        <v>45</v>
      </c>
      <c r="C24" s="4">
        <v>34594.78</v>
      </c>
      <c r="D24" s="3">
        <f t="shared" si="1"/>
        <v>3.7408286317592914E-3</v>
      </c>
      <c r="E24" s="4">
        <f t="shared" si="2"/>
        <v>181514</v>
      </c>
      <c r="G24" s="20"/>
      <c r="H24" s="20"/>
      <c r="J24" s="21"/>
    </row>
    <row r="25" spans="1:10" x14ac:dyDescent="0.3">
      <c r="A25" s="18" t="s">
        <v>46</v>
      </c>
      <c r="B25" s="5" t="s">
        <v>47</v>
      </c>
      <c r="C25" s="4">
        <v>41097.33</v>
      </c>
      <c r="D25" s="3">
        <f t="shared" si="1"/>
        <v>4.4439672330004723E-3</v>
      </c>
      <c r="E25" s="4">
        <f t="shared" si="2"/>
        <v>215632</v>
      </c>
      <c r="G25" s="20"/>
      <c r="H25" s="20"/>
      <c r="J25" s="21"/>
    </row>
    <row r="26" spans="1:10" x14ac:dyDescent="0.3">
      <c r="A26" s="18" t="s">
        <v>48</v>
      </c>
      <c r="B26" s="5" t="s">
        <v>49</v>
      </c>
      <c r="C26" s="4">
        <v>30517.59</v>
      </c>
      <c r="D26" s="3">
        <f t="shared" si="1"/>
        <v>3.2999508724810807E-3</v>
      </c>
      <c r="E26" s="4">
        <f t="shared" si="2"/>
        <v>160122</v>
      </c>
      <c r="G26" s="20"/>
      <c r="H26" s="20"/>
      <c r="J26" s="21"/>
    </row>
    <row r="27" spans="1:10" x14ac:dyDescent="0.3">
      <c r="A27" s="18" t="s">
        <v>50</v>
      </c>
      <c r="B27" s="5" t="s">
        <v>51</v>
      </c>
      <c r="C27" s="4">
        <v>61045.38</v>
      </c>
      <c r="D27" s="3">
        <f t="shared" si="1"/>
        <v>6.6010046989929119E-3</v>
      </c>
      <c r="E27" s="4">
        <f t="shared" si="2"/>
        <v>320297</v>
      </c>
      <c r="G27" s="20"/>
      <c r="H27" s="20"/>
      <c r="J27" s="21"/>
    </row>
    <row r="28" spans="1:10" x14ac:dyDescent="0.3">
      <c r="A28" s="18" t="s">
        <v>52</v>
      </c>
      <c r="B28" s="5" t="s">
        <v>53</v>
      </c>
      <c r="C28" s="4">
        <v>69561.679999999993</v>
      </c>
      <c r="D28" s="3">
        <f t="shared" si="1"/>
        <v>7.5218956217463339E-3</v>
      </c>
      <c r="E28" s="4">
        <f t="shared" si="2"/>
        <v>364981</v>
      </c>
      <c r="G28" s="20"/>
      <c r="H28" s="20"/>
      <c r="J28" s="21"/>
    </row>
    <row r="29" spans="1:10" x14ac:dyDescent="0.3">
      <c r="A29" s="18" t="s">
        <v>54</v>
      </c>
      <c r="B29" s="5" t="s">
        <v>55</v>
      </c>
      <c r="C29" s="4">
        <v>148761.60000000001</v>
      </c>
      <c r="D29" s="3">
        <f t="shared" si="1"/>
        <v>1.6086000621663817E-2</v>
      </c>
      <c r="E29" s="4">
        <f t="shared" si="2"/>
        <v>780533</v>
      </c>
      <c r="G29" s="20"/>
      <c r="H29" s="20"/>
      <c r="J29" s="21"/>
    </row>
    <row r="30" spans="1:10" x14ac:dyDescent="0.3">
      <c r="A30" s="18" t="s">
        <v>56</v>
      </c>
      <c r="B30" s="5" t="s">
        <v>57</v>
      </c>
      <c r="C30" s="4">
        <v>50798.5</v>
      </c>
      <c r="D30" s="3">
        <f t="shared" si="1"/>
        <v>5.4929814050103621E-3</v>
      </c>
      <c r="E30" s="4">
        <f t="shared" si="2"/>
        <v>266533</v>
      </c>
      <c r="G30" s="20"/>
      <c r="H30" s="20"/>
      <c r="J30" s="21"/>
    </row>
    <row r="31" spans="1:10" x14ac:dyDescent="0.3">
      <c r="A31" s="18" t="s">
        <v>58</v>
      </c>
      <c r="B31" s="5" t="s">
        <v>59</v>
      </c>
      <c r="C31" s="4">
        <v>124906.49</v>
      </c>
      <c r="D31" s="3">
        <f t="shared" si="1"/>
        <v>1.3506482020829607E-2</v>
      </c>
      <c r="E31" s="4">
        <f t="shared" si="2"/>
        <v>655368</v>
      </c>
      <c r="G31" s="20"/>
      <c r="H31" s="20"/>
      <c r="J31" s="21"/>
    </row>
    <row r="32" spans="1:10" x14ac:dyDescent="0.3">
      <c r="A32" s="18" t="s">
        <v>60</v>
      </c>
      <c r="B32" s="5" t="s">
        <v>61</v>
      </c>
      <c r="C32" s="4">
        <v>24249.68</v>
      </c>
      <c r="D32" s="3">
        <f t="shared" si="1"/>
        <v>2.6221845392570978E-3</v>
      </c>
      <c r="E32" s="4">
        <f t="shared" si="2"/>
        <v>127235</v>
      </c>
      <c r="G32" s="20"/>
      <c r="H32" s="20"/>
      <c r="J32" s="21"/>
    </row>
    <row r="33" spans="1:10" x14ac:dyDescent="0.3">
      <c r="A33" s="18" t="s">
        <v>62</v>
      </c>
      <c r="B33" s="5" t="s">
        <v>63</v>
      </c>
      <c r="C33" s="4">
        <v>24544.84</v>
      </c>
      <c r="D33" s="3">
        <f t="shared" si="1"/>
        <v>2.6541010011900852E-3</v>
      </c>
      <c r="E33" s="4">
        <f t="shared" si="2"/>
        <v>128784</v>
      </c>
      <c r="G33" s="20"/>
      <c r="H33" s="20"/>
      <c r="J33" s="21"/>
    </row>
    <row r="34" spans="1:10" x14ac:dyDescent="0.3">
      <c r="A34" s="18" t="s">
        <v>64</v>
      </c>
      <c r="B34" s="5" t="s">
        <v>65</v>
      </c>
      <c r="C34" s="4">
        <v>71605.899999999994</v>
      </c>
      <c r="D34" s="3">
        <f t="shared" si="1"/>
        <v>7.742942748093575E-3</v>
      </c>
      <c r="E34" s="4">
        <f t="shared" si="2"/>
        <v>375707</v>
      </c>
      <c r="G34" s="20"/>
      <c r="H34" s="20"/>
      <c r="J34" s="21"/>
    </row>
    <row r="35" spans="1:10" x14ac:dyDescent="0.3">
      <c r="A35" s="18" t="s">
        <v>66</v>
      </c>
      <c r="B35" s="5" t="s">
        <v>67</v>
      </c>
      <c r="C35" s="4">
        <v>115097.44</v>
      </c>
      <c r="D35" s="3">
        <f t="shared" si="1"/>
        <v>1.2445802487953303E-2</v>
      </c>
      <c r="E35" s="4">
        <f t="shared" si="2"/>
        <v>603902</v>
      </c>
      <c r="G35" s="20"/>
      <c r="H35" s="20"/>
      <c r="J35" s="21"/>
    </row>
    <row r="36" spans="1:10" x14ac:dyDescent="0.3">
      <c r="A36" s="18" t="s">
        <v>68</v>
      </c>
      <c r="B36" s="5" t="s">
        <v>69</v>
      </c>
      <c r="C36" s="4">
        <v>50896.39</v>
      </c>
      <c r="D36" s="3">
        <f t="shared" si="1"/>
        <v>5.5035665197231288E-3</v>
      </c>
      <c r="E36" s="4">
        <f t="shared" si="2"/>
        <v>267047</v>
      </c>
      <c r="G36" s="20"/>
      <c r="H36" s="20"/>
      <c r="J36" s="21"/>
    </row>
    <row r="37" spans="1:10" x14ac:dyDescent="0.3">
      <c r="A37" s="18" t="s">
        <v>70</v>
      </c>
      <c r="B37" s="5" t="s">
        <v>71</v>
      </c>
      <c r="C37" s="4">
        <v>449620.85</v>
      </c>
      <c r="D37" s="3">
        <f t="shared" si="1"/>
        <v>4.8618738119333309E-2</v>
      </c>
      <c r="E37" s="4">
        <f t="shared" si="2"/>
        <v>2359103</v>
      </c>
      <c r="G37" s="20"/>
      <c r="H37" s="20"/>
      <c r="J37" s="21"/>
    </row>
    <row r="38" spans="1:10" x14ac:dyDescent="0.3">
      <c r="A38" s="18" t="s">
        <v>72</v>
      </c>
      <c r="B38" s="5" t="s">
        <v>73</v>
      </c>
      <c r="C38" s="4">
        <v>40000.519999999997</v>
      </c>
      <c r="D38" s="3">
        <f t="shared" si="1"/>
        <v>4.3253661535428223E-3</v>
      </c>
      <c r="E38" s="4">
        <f t="shared" si="2"/>
        <v>209878</v>
      </c>
      <c r="G38" s="20"/>
      <c r="H38" s="20"/>
      <c r="J38" s="21"/>
    </row>
    <row r="39" spans="1:10" x14ac:dyDescent="0.3">
      <c r="A39" s="18" t="s">
        <v>74</v>
      </c>
      <c r="B39" s="5" t="s">
        <v>75</v>
      </c>
      <c r="C39" s="4">
        <v>51709.09</v>
      </c>
      <c r="D39" s="3">
        <f t="shared" si="1"/>
        <v>5.591446004114437E-3</v>
      </c>
      <c r="E39" s="4">
        <f t="shared" si="2"/>
        <v>271311</v>
      </c>
      <c r="G39" s="20"/>
      <c r="H39" s="20"/>
      <c r="J39" s="21"/>
    </row>
    <row r="40" spans="1:10" x14ac:dyDescent="0.3">
      <c r="A40" s="18" t="s">
        <v>76</v>
      </c>
      <c r="B40" s="5" t="s">
        <v>77</v>
      </c>
      <c r="C40" s="4">
        <v>61828.43</v>
      </c>
      <c r="D40" s="3">
        <f t="shared" si="1"/>
        <v>6.685678047402676E-3</v>
      </c>
      <c r="E40" s="4">
        <f t="shared" si="2"/>
        <v>324406</v>
      </c>
      <c r="G40" s="20"/>
      <c r="H40" s="20"/>
      <c r="J40" s="21"/>
    </row>
    <row r="41" spans="1:10" x14ac:dyDescent="0.3">
      <c r="A41" s="18" t="s">
        <v>78</v>
      </c>
      <c r="B41" s="5" t="s">
        <v>79</v>
      </c>
      <c r="C41" s="4">
        <v>41619.15</v>
      </c>
      <c r="D41" s="3">
        <f t="shared" si="1"/>
        <v>4.5003930636207173E-3</v>
      </c>
      <c r="E41" s="4">
        <f t="shared" si="2"/>
        <v>218370</v>
      </c>
      <c r="G41" s="20"/>
      <c r="H41" s="20"/>
      <c r="J41" s="21"/>
    </row>
    <row r="42" spans="1:10" x14ac:dyDescent="0.3">
      <c r="A42" s="18" t="s">
        <v>80</v>
      </c>
      <c r="B42" s="5" t="s">
        <v>81</v>
      </c>
      <c r="C42" s="4">
        <v>35357.71</v>
      </c>
      <c r="D42" s="3">
        <f t="shared" si="1"/>
        <v>3.8233263492770246E-3</v>
      </c>
      <c r="E42" s="4">
        <f t="shared" si="2"/>
        <v>185517</v>
      </c>
      <c r="G42" s="20"/>
      <c r="H42" s="20"/>
      <c r="J42" s="21"/>
    </row>
    <row r="43" spans="1:10" x14ac:dyDescent="0.3">
      <c r="A43" s="18" t="s">
        <v>82</v>
      </c>
      <c r="B43" s="5" t="s">
        <v>83</v>
      </c>
      <c r="C43" s="4">
        <v>35029.21</v>
      </c>
      <c r="D43" s="3">
        <f t="shared" si="1"/>
        <v>3.7878047415219546E-3</v>
      </c>
      <c r="E43" s="4">
        <f t="shared" si="2"/>
        <v>183794</v>
      </c>
      <c r="G43" s="20"/>
      <c r="H43" s="20"/>
      <c r="J43" s="21"/>
    </row>
    <row r="44" spans="1:10" x14ac:dyDescent="0.3">
      <c r="A44" s="18" t="s">
        <v>84</v>
      </c>
      <c r="B44" s="5" t="s">
        <v>85</v>
      </c>
      <c r="C44" s="4">
        <v>66606.789999999994</v>
      </c>
      <c r="D44" s="3">
        <f t="shared" si="1"/>
        <v>7.2023752456751699E-3</v>
      </c>
      <c r="E44" s="4">
        <f t="shared" si="2"/>
        <v>349477</v>
      </c>
      <c r="G44" s="20"/>
      <c r="H44" s="20"/>
      <c r="J44" s="21"/>
    </row>
    <row r="45" spans="1:10" x14ac:dyDescent="0.3">
      <c r="A45" s="18" t="s">
        <v>86</v>
      </c>
      <c r="B45" s="5" t="s">
        <v>87</v>
      </c>
      <c r="C45" s="4">
        <v>28637.25</v>
      </c>
      <c r="D45" s="3">
        <f t="shared" si="1"/>
        <v>3.0966245408945736E-3</v>
      </c>
      <c r="E45" s="4">
        <f t="shared" si="2"/>
        <v>150256</v>
      </c>
      <c r="G45" s="20"/>
      <c r="H45" s="20"/>
      <c r="J45" s="21"/>
    </row>
    <row r="46" spans="1:10" x14ac:dyDescent="0.3">
      <c r="A46" s="18" t="s">
        <v>88</v>
      </c>
      <c r="B46" s="5" t="s">
        <v>89</v>
      </c>
      <c r="C46" s="4">
        <v>57531.72</v>
      </c>
      <c r="D46" s="3">
        <f t="shared" si="1"/>
        <v>6.2210629872587334E-3</v>
      </c>
      <c r="E46" s="4">
        <f t="shared" si="2"/>
        <v>301862</v>
      </c>
      <c r="G46" s="20"/>
      <c r="H46" s="20"/>
      <c r="J46" s="21"/>
    </row>
    <row r="47" spans="1:10" x14ac:dyDescent="0.3">
      <c r="A47" s="18" t="s">
        <v>90</v>
      </c>
      <c r="B47" s="5" t="s">
        <v>91</v>
      </c>
      <c r="C47" s="4">
        <v>40580.85</v>
      </c>
      <c r="D47" s="3">
        <f t="shared" si="1"/>
        <v>4.3881188312551505E-3</v>
      </c>
      <c r="E47" s="4">
        <f t="shared" si="2"/>
        <v>212923</v>
      </c>
      <c r="G47" s="20"/>
      <c r="H47" s="20"/>
      <c r="J47" s="21"/>
    </row>
    <row r="48" spans="1:10" x14ac:dyDescent="0.3">
      <c r="A48" s="18" t="s">
        <v>92</v>
      </c>
      <c r="B48" s="5" t="s">
        <v>93</v>
      </c>
      <c r="C48" s="4">
        <v>60389.42</v>
      </c>
      <c r="D48" s="3">
        <f t="shared" si="1"/>
        <v>6.5300739415408105E-3</v>
      </c>
      <c r="E48" s="4">
        <f t="shared" si="2"/>
        <v>316856</v>
      </c>
      <c r="G48" s="20"/>
      <c r="H48" s="20"/>
      <c r="J48" s="21"/>
    </row>
    <row r="49" spans="1:10" x14ac:dyDescent="0.3">
      <c r="A49" s="18" t="s">
        <v>94</v>
      </c>
      <c r="B49" s="5" t="s">
        <v>95</v>
      </c>
      <c r="C49" s="4">
        <v>53974.49</v>
      </c>
      <c r="D49" s="3">
        <f t="shared" si="1"/>
        <v>5.8364099316892768E-3</v>
      </c>
      <c r="E49" s="4">
        <f t="shared" si="2"/>
        <v>283197</v>
      </c>
      <c r="G49" s="20"/>
      <c r="H49" s="20"/>
      <c r="J49" s="21"/>
    </row>
    <row r="50" spans="1:10" x14ac:dyDescent="0.3">
      <c r="A50" s="18" t="s">
        <v>96</v>
      </c>
      <c r="B50" s="5" t="s">
        <v>97</v>
      </c>
      <c r="C50" s="4">
        <v>55862.46</v>
      </c>
      <c r="D50" s="3">
        <f t="shared" si="1"/>
        <v>6.0405613161438852E-3</v>
      </c>
      <c r="E50" s="4">
        <f t="shared" si="2"/>
        <v>293103</v>
      </c>
      <c r="G50" s="20"/>
      <c r="H50" s="20"/>
      <c r="J50" s="21"/>
    </row>
    <row r="51" spans="1:10" x14ac:dyDescent="0.3">
      <c r="A51" s="18" t="s">
        <v>98</v>
      </c>
      <c r="B51" s="5" t="s">
        <v>99</v>
      </c>
      <c r="C51" s="4">
        <v>36133.1</v>
      </c>
      <c r="D51" s="3">
        <f t="shared" si="1"/>
        <v>3.9071714008362436E-3</v>
      </c>
      <c r="E51" s="4">
        <f t="shared" si="2"/>
        <v>189586</v>
      </c>
      <c r="G51" s="20"/>
      <c r="H51" s="20"/>
      <c r="J51" s="21"/>
    </row>
    <row r="52" spans="1:10" x14ac:dyDescent="0.3">
      <c r="A52" s="18" t="s">
        <v>100</v>
      </c>
      <c r="B52" s="5" t="s">
        <v>101</v>
      </c>
      <c r="C52" s="4">
        <v>44938.63</v>
      </c>
      <c r="D52" s="3">
        <f t="shared" si="1"/>
        <v>4.8593375583263444E-3</v>
      </c>
      <c r="E52" s="4">
        <f t="shared" si="2"/>
        <v>235787</v>
      </c>
      <c r="G52" s="20"/>
      <c r="H52" s="20"/>
      <c r="J52" s="21"/>
    </row>
    <row r="53" spans="1:10" x14ac:dyDescent="0.3">
      <c r="A53" s="18" t="s">
        <v>102</v>
      </c>
      <c r="B53" s="5" t="s">
        <v>103</v>
      </c>
      <c r="C53" s="4">
        <v>40852.43</v>
      </c>
      <c r="D53" s="3">
        <f t="shared" si="1"/>
        <v>4.4174855229876372E-3</v>
      </c>
      <c r="E53" s="4">
        <f t="shared" si="2"/>
        <v>214347</v>
      </c>
      <c r="G53" s="20"/>
      <c r="H53" s="20"/>
      <c r="J53" s="21"/>
    </row>
    <row r="54" spans="1:10" x14ac:dyDescent="0.3">
      <c r="A54" s="18" t="s">
        <v>104</v>
      </c>
      <c r="B54" s="5" t="s">
        <v>105</v>
      </c>
      <c r="C54" s="4">
        <v>63473.2</v>
      </c>
      <c r="D54" s="3">
        <f t="shared" si="1"/>
        <v>6.8635315475162398E-3</v>
      </c>
      <c r="E54" s="4">
        <f t="shared" si="2"/>
        <v>333036</v>
      </c>
      <c r="G54" s="20"/>
      <c r="H54" s="20"/>
      <c r="J54" s="21"/>
    </row>
    <row r="55" spans="1:10" x14ac:dyDescent="0.3">
      <c r="A55" s="18" t="s">
        <v>106</v>
      </c>
      <c r="B55" s="5" t="s">
        <v>107</v>
      </c>
      <c r="C55" s="4">
        <v>56979.63</v>
      </c>
      <c r="D55" s="3">
        <f t="shared" si="1"/>
        <v>6.1613639783531116E-3</v>
      </c>
      <c r="E55" s="4">
        <f t="shared" si="2"/>
        <v>298965</v>
      </c>
      <c r="G55" s="20"/>
      <c r="H55" s="20"/>
      <c r="J55" s="21"/>
    </row>
    <row r="56" spans="1:10" x14ac:dyDescent="0.3">
      <c r="A56" s="18" t="s">
        <v>108</v>
      </c>
      <c r="B56" s="5" t="s">
        <v>109</v>
      </c>
      <c r="C56" s="4">
        <v>82783.75</v>
      </c>
      <c r="D56" s="3">
        <f t="shared" si="1"/>
        <v>8.9516343865867418E-3</v>
      </c>
      <c r="E56" s="4">
        <f t="shared" si="2"/>
        <v>434356</v>
      </c>
      <c r="G56" s="20"/>
      <c r="H56" s="20"/>
      <c r="J56" s="21"/>
    </row>
    <row r="57" spans="1:10" x14ac:dyDescent="0.3">
      <c r="A57" s="18" t="s">
        <v>110</v>
      </c>
      <c r="B57" s="5" t="s">
        <v>111</v>
      </c>
      <c r="C57" s="4">
        <v>51191.199999999997</v>
      </c>
      <c r="D57" s="3">
        <f t="shared" si="1"/>
        <v>5.5354451351942759E-3</v>
      </c>
      <c r="E57" s="4">
        <f t="shared" si="2"/>
        <v>268594</v>
      </c>
      <c r="G57" s="20"/>
      <c r="H57" s="20"/>
      <c r="J57" s="21"/>
    </row>
    <row r="58" spans="1:10" x14ac:dyDescent="0.3">
      <c r="A58" s="18" t="s">
        <v>112</v>
      </c>
      <c r="B58" s="5" t="s">
        <v>113</v>
      </c>
      <c r="C58" s="4">
        <v>452023.96</v>
      </c>
      <c r="D58" s="3">
        <f t="shared" si="1"/>
        <v>4.8878593007650774E-2</v>
      </c>
      <c r="E58" s="4">
        <f>+ROUND(D58*$E$6,0)+1</f>
        <v>2371713</v>
      </c>
      <c r="G58" s="20"/>
      <c r="H58" s="20"/>
      <c r="J58" s="21"/>
    </row>
    <row r="59" spans="1:10" x14ac:dyDescent="0.3">
      <c r="A59" s="18" t="s">
        <v>114</v>
      </c>
      <c r="B59" s="5" t="s">
        <v>115</v>
      </c>
      <c r="C59" s="4">
        <v>53686.9</v>
      </c>
      <c r="D59" s="3">
        <f t="shared" si="1"/>
        <v>5.8053120346595044E-3</v>
      </c>
      <c r="E59" s="4">
        <f>+ROUND(D59*$E$6,0)</f>
        <v>281688</v>
      </c>
      <c r="G59" s="20"/>
      <c r="H59" s="20"/>
      <c r="J59" s="21"/>
    </row>
    <row r="60" spans="1:10" x14ac:dyDescent="0.3">
      <c r="A60" s="18" t="s">
        <v>116</v>
      </c>
      <c r="B60" s="5" t="s">
        <v>117</v>
      </c>
      <c r="C60" s="4">
        <v>28735.66</v>
      </c>
      <c r="D60" s="3">
        <f t="shared" si="1"/>
        <v>3.1072658846363586E-3</v>
      </c>
      <c r="E60" s="4">
        <f>+ROUND(D60*$E$6,0)</f>
        <v>150772</v>
      </c>
      <c r="G60" s="20"/>
      <c r="H60" s="20"/>
      <c r="J60" s="21"/>
    </row>
    <row r="61" spans="1:10" x14ac:dyDescent="0.3">
      <c r="A61" s="18" t="s">
        <v>118</v>
      </c>
      <c r="B61" s="5" t="s">
        <v>119</v>
      </c>
      <c r="C61" s="4">
        <v>48481.86</v>
      </c>
      <c r="D61" s="3">
        <f t="shared" si="1"/>
        <v>5.2424767554222207E-3</v>
      </c>
      <c r="E61" s="4">
        <f>+ROUND(D61*$E$6,0)</f>
        <v>254378</v>
      </c>
      <c r="G61" s="20"/>
      <c r="H61" s="20"/>
      <c r="J61" s="21"/>
    </row>
    <row r="62" spans="1:10" x14ac:dyDescent="0.3">
      <c r="A62" s="18" t="s">
        <v>120</v>
      </c>
      <c r="B62" s="5" t="s">
        <v>121</v>
      </c>
      <c r="C62" s="4">
        <v>77280.87</v>
      </c>
      <c r="D62" s="3">
        <f t="shared" si="1"/>
        <v>8.3565928496515274E-3</v>
      </c>
      <c r="E62" s="4">
        <f>+ROUND(D62*$E$6,0)</f>
        <v>405483</v>
      </c>
      <c r="G62" s="20"/>
      <c r="H62" s="20"/>
      <c r="J62" s="21"/>
    </row>
    <row r="63" spans="1:10" x14ac:dyDescent="0.3">
      <c r="A63" s="18" t="s">
        <v>122</v>
      </c>
      <c r="B63" s="5" t="s">
        <v>123</v>
      </c>
      <c r="C63" s="4">
        <v>851394.11</v>
      </c>
      <c r="D63" s="3">
        <f t="shared" si="1"/>
        <v>9.2063584841389934E-2</v>
      </c>
      <c r="E63" s="4">
        <f>+ROUND(D63*$E$6,0)+1</f>
        <v>4467157</v>
      </c>
      <c r="G63" s="20"/>
      <c r="H63" s="20"/>
      <c r="J63" s="21"/>
    </row>
    <row r="64" spans="1:10" x14ac:dyDescent="0.3">
      <c r="A64" s="18" t="s">
        <v>124</v>
      </c>
      <c r="B64" s="5" t="s">
        <v>125</v>
      </c>
      <c r="C64" s="4">
        <v>54569.89</v>
      </c>
      <c r="D64" s="3">
        <f t="shared" si="1"/>
        <v>5.9007921699156651E-3</v>
      </c>
      <c r="E64" s="4">
        <f t="shared" ref="E64:E82" si="3">+ROUND(D64*$E$6,0)</f>
        <v>286321</v>
      </c>
      <c r="G64" s="20"/>
      <c r="H64" s="20"/>
      <c r="J64" s="21"/>
    </row>
    <row r="65" spans="1:10" x14ac:dyDescent="0.3">
      <c r="A65" s="18" t="s">
        <v>126</v>
      </c>
      <c r="B65" s="5" t="s">
        <v>127</v>
      </c>
      <c r="C65" s="4">
        <v>25166.66</v>
      </c>
      <c r="D65" s="3">
        <f t="shared" si="1"/>
        <v>2.7213401066216144E-3</v>
      </c>
      <c r="E65" s="4">
        <f t="shared" si="3"/>
        <v>132046</v>
      </c>
      <c r="G65" s="20"/>
      <c r="H65" s="20"/>
      <c r="J65" s="21"/>
    </row>
    <row r="66" spans="1:10" x14ac:dyDescent="0.3">
      <c r="A66" s="18" t="s">
        <v>128</v>
      </c>
      <c r="B66" s="5" t="s">
        <v>129</v>
      </c>
      <c r="C66" s="4">
        <v>67169.7</v>
      </c>
      <c r="D66" s="3">
        <f t="shared" si="1"/>
        <v>7.2632442509153712E-3</v>
      </c>
      <c r="E66" s="4">
        <f t="shared" si="3"/>
        <v>352431</v>
      </c>
      <c r="G66" s="20"/>
      <c r="H66" s="20"/>
      <c r="J66" s="21"/>
    </row>
    <row r="67" spans="1:10" x14ac:dyDescent="0.3">
      <c r="A67" s="18" t="s">
        <v>130</v>
      </c>
      <c r="B67" s="5" t="s">
        <v>131</v>
      </c>
      <c r="C67" s="4">
        <v>34141.870000000003</v>
      </c>
      <c r="D67" s="3">
        <f t="shared" si="1"/>
        <v>3.6918542288115032E-3</v>
      </c>
      <c r="E67" s="4">
        <f t="shared" si="3"/>
        <v>179138</v>
      </c>
      <c r="G67" s="20"/>
      <c r="H67" s="20"/>
      <c r="J67" s="21"/>
    </row>
    <row r="68" spans="1:10" x14ac:dyDescent="0.3">
      <c r="A68" s="18" t="s">
        <v>132</v>
      </c>
      <c r="B68" s="5" t="s">
        <v>133</v>
      </c>
      <c r="C68" s="4">
        <v>49416.84</v>
      </c>
      <c r="D68" s="3">
        <f t="shared" si="1"/>
        <v>5.3435787122527679E-3</v>
      </c>
      <c r="E68" s="4">
        <f t="shared" si="3"/>
        <v>259284</v>
      </c>
      <c r="G68" s="20"/>
      <c r="H68" s="20"/>
      <c r="J68" s="21"/>
    </row>
    <row r="69" spans="1:10" x14ac:dyDescent="0.3">
      <c r="A69" s="18" t="s">
        <v>134</v>
      </c>
      <c r="B69" s="5" t="s">
        <v>135</v>
      </c>
      <c r="C69" s="4">
        <v>73114.11</v>
      </c>
      <c r="D69" s="3">
        <f t="shared" si="1"/>
        <v>7.9060296401248491E-3</v>
      </c>
      <c r="E69" s="4">
        <f t="shared" si="3"/>
        <v>383620</v>
      </c>
      <c r="G69" s="20"/>
      <c r="H69" s="20"/>
      <c r="J69" s="21"/>
    </row>
    <row r="70" spans="1:10" x14ac:dyDescent="0.3">
      <c r="A70" s="18" t="s">
        <v>136</v>
      </c>
      <c r="B70" s="5" t="s">
        <v>137</v>
      </c>
      <c r="C70" s="4">
        <v>111986.92</v>
      </c>
      <c r="D70" s="3">
        <f t="shared" si="1"/>
        <v>1.2109453412293336E-2</v>
      </c>
      <c r="E70" s="4">
        <f t="shared" si="3"/>
        <v>587581</v>
      </c>
      <c r="G70" s="20"/>
      <c r="H70" s="20"/>
      <c r="J70" s="21"/>
    </row>
    <row r="71" spans="1:10" x14ac:dyDescent="0.3">
      <c r="A71" s="18" t="s">
        <v>138</v>
      </c>
      <c r="B71" s="5" t="s">
        <v>139</v>
      </c>
      <c r="C71" s="4">
        <v>56972.42</v>
      </c>
      <c r="D71" s="3">
        <f t="shared" si="1"/>
        <v>6.1605843412392185E-3</v>
      </c>
      <c r="E71" s="4">
        <f t="shared" si="3"/>
        <v>298927</v>
      </c>
      <c r="G71" s="20"/>
      <c r="H71" s="20"/>
      <c r="J71" s="21"/>
    </row>
    <row r="72" spans="1:10" x14ac:dyDescent="0.3">
      <c r="A72" s="18" t="s">
        <v>140</v>
      </c>
      <c r="B72" s="5" t="s">
        <v>141</v>
      </c>
      <c r="C72" s="4">
        <v>37076.83</v>
      </c>
      <c r="D72" s="3">
        <f t="shared" ref="D72:D105" si="4">+C72/$C$106</f>
        <v>4.0092195192127792E-3</v>
      </c>
      <c r="E72" s="4">
        <f t="shared" si="3"/>
        <v>194537</v>
      </c>
      <c r="G72" s="20"/>
      <c r="H72" s="20"/>
      <c r="J72" s="21"/>
    </row>
    <row r="73" spans="1:10" x14ac:dyDescent="0.3">
      <c r="A73" s="18" t="s">
        <v>142</v>
      </c>
      <c r="B73" s="5" t="s">
        <v>143</v>
      </c>
      <c r="C73" s="4">
        <v>32676.23</v>
      </c>
      <c r="D73" s="3">
        <f t="shared" si="4"/>
        <v>3.5333705478673926E-3</v>
      </c>
      <c r="E73" s="4">
        <f t="shared" si="3"/>
        <v>171448</v>
      </c>
      <c r="G73" s="20"/>
      <c r="H73" s="20"/>
      <c r="J73" s="21"/>
    </row>
    <row r="74" spans="1:10" x14ac:dyDescent="0.3">
      <c r="A74" s="18" t="s">
        <v>144</v>
      </c>
      <c r="B74" s="5" t="s">
        <v>145</v>
      </c>
      <c r="C74" s="4">
        <v>24219.439999999999</v>
      </c>
      <c r="D74" s="3">
        <f t="shared" si="4"/>
        <v>2.6189146049541653E-3</v>
      </c>
      <c r="E74" s="4">
        <f t="shared" si="3"/>
        <v>127076</v>
      </c>
      <c r="G74" s="20"/>
      <c r="H74" s="20"/>
      <c r="J74" s="21"/>
    </row>
    <row r="75" spans="1:10" x14ac:dyDescent="0.3">
      <c r="A75" s="18" t="s">
        <v>146</v>
      </c>
      <c r="B75" s="5" t="s">
        <v>147</v>
      </c>
      <c r="C75" s="4">
        <v>38537.14</v>
      </c>
      <c r="D75" s="3">
        <f t="shared" si="4"/>
        <v>4.1671268526094476E-3</v>
      </c>
      <c r="E75" s="4">
        <f t="shared" si="3"/>
        <v>202199</v>
      </c>
      <c r="G75" s="20"/>
      <c r="H75" s="20"/>
      <c r="J75" s="21"/>
    </row>
    <row r="76" spans="1:10" x14ac:dyDescent="0.3">
      <c r="A76" s="18" t="s">
        <v>148</v>
      </c>
      <c r="B76" s="5" t="s">
        <v>149</v>
      </c>
      <c r="C76" s="4">
        <v>130979.85</v>
      </c>
      <c r="D76" s="3">
        <f t="shared" si="4"/>
        <v>1.4163211127908236E-2</v>
      </c>
      <c r="E76" s="4">
        <f t="shared" si="3"/>
        <v>687235</v>
      </c>
      <c r="G76" s="20"/>
      <c r="H76" s="20"/>
      <c r="J76" s="21"/>
    </row>
    <row r="77" spans="1:10" x14ac:dyDescent="0.3">
      <c r="A77" s="18" t="s">
        <v>150</v>
      </c>
      <c r="B77" s="5" t="s">
        <v>151</v>
      </c>
      <c r="C77" s="4">
        <v>54691.64</v>
      </c>
      <c r="D77" s="3">
        <f t="shared" si="4"/>
        <v>5.9139573319984037E-3</v>
      </c>
      <c r="E77" s="4">
        <f t="shared" si="3"/>
        <v>286960</v>
      </c>
      <c r="G77" s="20"/>
      <c r="H77" s="20"/>
      <c r="J77" s="21"/>
    </row>
    <row r="78" spans="1:10" x14ac:dyDescent="0.3">
      <c r="A78" s="18" t="s">
        <v>152</v>
      </c>
      <c r="B78" s="5" t="s">
        <v>153</v>
      </c>
      <c r="C78" s="4">
        <v>48197.25</v>
      </c>
      <c r="D78" s="3">
        <f t="shared" si="4"/>
        <v>5.2117010939818241E-3</v>
      </c>
      <c r="E78" s="4">
        <f t="shared" si="3"/>
        <v>252885</v>
      </c>
      <c r="G78" s="20"/>
      <c r="H78" s="20"/>
      <c r="J78" s="21"/>
    </row>
    <row r="79" spans="1:10" x14ac:dyDescent="0.3">
      <c r="A79" s="18" t="s">
        <v>154</v>
      </c>
      <c r="B79" s="5" t="s">
        <v>155</v>
      </c>
      <c r="C79" s="4">
        <v>41600.9</v>
      </c>
      <c r="D79" s="3">
        <f t="shared" si="4"/>
        <v>4.4984196409676583E-3</v>
      </c>
      <c r="E79" s="4">
        <f t="shared" si="3"/>
        <v>218275</v>
      </c>
      <c r="G79" s="20"/>
      <c r="H79" s="20"/>
      <c r="J79" s="21"/>
    </row>
    <row r="80" spans="1:10" x14ac:dyDescent="0.3">
      <c r="A80" s="18" t="s">
        <v>156</v>
      </c>
      <c r="B80" s="5" t="s">
        <v>157</v>
      </c>
      <c r="C80" s="4">
        <v>39662.089999999997</v>
      </c>
      <c r="D80" s="3">
        <f t="shared" si="4"/>
        <v>4.288770787598992E-3</v>
      </c>
      <c r="E80" s="4">
        <f t="shared" si="3"/>
        <v>208102</v>
      </c>
      <c r="G80" s="20"/>
      <c r="H80" s="20"/>
      <c r="J80" s="21"/>
    </row>
    <row r="81" spans="1:10" x14ac:dyDescent="0.3">
      <c r="A81" s="18" t="s">
        <v>158</v>
      </c>
      <c r="B81" s="5" t="s">
        <v>159</v>
      </c>
      <c r="C81" s="4">
        <v>66429.34</v>
      </c>
      <c r="D81" s="3">
        <f t="shared" si="4"/>
        <v>7.1831870895225454E-3</v>
      </c>
      <c r="E81" s="4">
        <f t="shared" si="3"/>
        <v>348546</v>
      </c>
      <c r="G81" s="20"/>
      <c r="H81" s="20"/>
      <c r="J81" s="21"/>
    </row>
    <row r="82" spans="1:10" x14ac:dyDescent="0.3">
      <c r="A82" s="18" t="s">
        <v>160</v>
      </c>
      <c r="B82" s="5" t="s">
        <v>161</v>
      </c>
      <c r="C82" s="4">
        <v>40994.550000000003</v>
      </c>
      <c r="D82" s="3">
        <f t="shared" si="4"/>
        <v>4.4328533491494347E-3</v>
      </c>
      <c r="E82" s="4">
        <f t="shared" si="3"/>
        <v>215093</v>
      </c>
      <c r="G82" s="20"/>
      <c r="H82" s="20"/>
      <c r="J82" s="21"/>
    </row>
    <row r="83" spans="1:10" x14ac:dyDescent="0.3">
      <c r="A83" s="18" t="s">
        <v>162</v>
      </c>
      <c r="B83" s="5" t="s">
        <v>163</v>
      </c>
      <c r="C83" s="4">
        <v>981216.05</v>
      </c>
      <c r="D83" s="3">
        <f t="shared" si="4"/>
        <v>0.10610158797893084</v>
      </c>
      <c r="E83" s="4">
        <f>+ROUND(D83*$E$6,0)+1</f>
        <v>5148316</v>
      </c>
      <c r="G83" s="20"/>
      <c r="H83" s="20"/>
      <c r="J83" s="21"/>
    </row>
    <row r="84" spans="1:10" x14ac:dyDescent="0.3">
      <c r="A84" s="18" t="s">
        <v>164</v>
      </c>
      <c r="B84" s="5" t="s">
        <v>165</v>
      </c>
      <c r="C84" s="4">
        <v>302369.98</v>
      </c>
      <c r="D84" s="3">
        <f t="shared" si="4"/>
        <v>3.2696096884226013E-2</v>
      </c>
      <c r="E84" s="4">
        <f t="shared" ref="E84:E105" si="5">+ROUND(D84*$E$6,0)</f>
        <v>1586497</v>
      </c>
      <c r="G84" s="20"/>
      <c r="H84" s="20"/>
      <c r="J84" s="21"/>
    </row>
    <row r="85" spans="1:10" x14ac:dyDescent="0.3">
      <c r="A85" s="18" t="s">
        <v>166</v>
      </c>
      <c r="B85" s="5" t="s">
        <v>167</v>
      </c>
      <c r="C85" s="4">
        <v>65256.21</v>
      </c>
      <c r="D85" s="3">
        <f t="shared" si="4"/>
        <v>7.056333318728924E-3</v>
      </c>
      <c r="E85" s="4">
        <f t="shared" si="5"/>
        <v>342391</v>
      </c>
      <c r="G85" s="20"/>
      <c r="H85" s="20"/>
      <c r="J85" s="21"/>
    </row>
    <row r="86" spans="1:10" x14ac:dyDescent="0.3">
      <c r="A86" s="18" t="s">
        <v>168</v>
      </c>
      <c r="B86" s="5" t="s">
        <v>169</v>
      </c>
      <c r="C86" s="4">
        <v>30335.599999999999</v>
      </c>
      <c r="D86" s="3">
        <f t="shared" si="4"/>
        <v>3.2802717936520238E-3</v>
      </c>
      <c r="E86" s="4">
        <f t="shared" si="5"/>
        <v>159167</v>
      </c>
      <c r="G86" s="20"/>
      <c r="H86" s="20"/>
      <c r="J86" s="21"/>
    </row>
    <row r="87" spans="1:10" x14ac:dyDescent="0.3">
      <c r="A87" s="18" t="s">
        <v>170</v>
      </c>
      <c r="B87" s="5" t="s">
        <v>171</v>
      </c>
      <c r="C87" s="4">
        <v>41421.120000000003</v>
      </c>
      <c r="D87" s="3">
        <f t="shared" si="4"/>
        <v>4.4789795355119309E-3</v>
      </c>
      <c r="E87" s="4">
        <f t="shared" si="5"/>
        <v>217331</v>
      </c>
      <c r="G87" s="20"/>
      <c r="H87" s="20"/>
      <c r="J87" s="21"/>
    </row>
    <row r="88" spans="1:10" x14ac:dyDescent="0.3">
      <c r="A88" s="18" t="s">
        <v>172</v>
      </c>
      <c r="B88" s="5" t="s">
        <v>173</v>
      </c>
      <c r="C88" s="4">
        <v>296237.84999999998</v>
      </c>
      <c r="D88" s="3">
        <f t="shared" si="4"/>
        <v>3.2033012815540787E-2</v>
      </c>
      <c r="E88" s="4">
        <f t="shared" si="5"/>
        <v>1554322</v>
      </c>
      <c r="G88" s="20"/>
      <c r="H88" s="20"/>
      <c r="J88" s="21"/>
    </row>
    <row r="89" spans="1:10" x14ac:dyDescent="0.3">
      <c r="A89" s="18" t="s">
        <v>174</v>
      </c>
      <c r="B89" s="5" t="s">
        <v>175</v>
      </c>
      <c r="C89" s="4">
        <v>44180.31</v>
      </c>
      <c r="D89" s="3">
        <f t="shared" si="4"/>
        <v>4.7773383327774114E-3</v>
      </c>
      <c r="E89" s="4">
        <f t="shared" si="5"/>
        <v>231808</v>
      </c>
      <c r="G89" s="20"/>
      <c r="H89" s="20"/>
      <c r="J89" s="21"/>
    </row>
    <row r="90" spans="1:10" x14ac:dyDescent="0.3">
      <c r="A90" s="18" t="s">
        <v>176</v>
      </c>
      <c r="B90" s="5" t="s">
        <v>177</v>
      </c>
      <c r="C90" s="4">
        <v>86508.99</v>
      </c>
      <c r="D90" s="3">
        <f t="shared" si="4"/>
        <v>9.3544548251666363E-3</v>
      </c>
      <c r="E90" s="4">
        <f t="shared" si="5"/>
        <v>453902</v>
      </c>
      <c r="G90" s="20"/>
      <c r="H90" s="20"/>
      <c r="J90" s="21"/>
    </row>
    <row r="91" spans="1:10" x14ac:dyDescent="0.3">
      <c r="A91" s="18" t="s">
        <v>178</v>
      </c>
      <c r="B91" s="5" t="s">
        <v>179</v>
      </c>
      <c r="C91" s="4">
        <v>214585.56</v>
      </c>
      <c r="D91" s="3">
        <f t="shared" si="4"/>
        <v>2.3203726308133811E-2</v>
      </c>
      <c r="E91" s="4">
        <f t="shared" si="5"/>
        <v>1125903</v>
      </c>
      <c r="G91" s="20"/>
      <c r="H91" s="20"/>
      <c r="J91" s="21"/>
    </row>
    <row r="92" spans="1:10" x14ac:dyDescent="0.3">
      <c r="A92" s="18" t="s">
        <v>180</v>
      </c>
      <c r="B92" s="5" t="s">
        <v>181</v>
      </c>
      <c r="C92" s="4">
        <v>60579.85</v>
      </c>
      <c r="D92" s="3">
        <f t="shared" si="4"/>
        <v>6.550665660763939E-3</v>
      </c>
      <c r="E92" s="4">
        <f t="shared" si="5"/>
        <v>317855</v>
      </c>
      <c r="G92" s="20"/>
      <c r="H92" s="20"/>
      <c r="J92" s="21"/>
    </row>
    <row r="93" spans="1:10" x14ac:dyDescent="0.3">
      <c r="A93" s="18" t="s">
        <v>182</v>
      </c>
      <c r="B93" s="5" t="s">
        <v>183</v>
      </c>
      <c r="C93" s="4">
        <v>20957.599999999999</v>
      </c>
      <c r="D93" s="3">
        <f t="shared" si="4"/>
        <v>2.2662028818497622E-3</v>
      </c>
      <c r="E93" s="4">
        <f t="shared" si="5"/>
        <v>109962</v>
      </c>
      <c r="G93" s="20"/>
      <c r="H93" s="20"/>
      <c r="J93" s="21"/>
    </row>
    <row r="94" spans="1:10" x14ac:dyDescent="0.3">
      <c r="A94" s="18" t="s">
        <v>184</v>
      </c>
      <c r="B94" s="5" t="s">
        <v>185</v>
      </c>
      <c r="C94" s="4">
        <v>30517.89</v>
      </c>
      <c r="D94" s="3">
        <f t="shared" si="4"/>
        <v>3.2999833123055146E-3</v>
      </c>
      <c r="E94" s="4">
        <f t="shared" si="5"/>
        <v>160123</v>
      </c>
      <c r="G94" s="20"/>
      <c r="H94" s="20"/>
      <c r="J94" s="21"/>
    </row>
    <row r="95" spans="1:10" x14ac:dyDescent="0.3">
      <c r="A95" s="18" t="s">
        <v>186</v>
      </c>
      <c r="B95" s="5" t="s">
        <v>187</v>
      </c>
      <c r="C95" s="4">
        <v>29057.47</v>
      </c>
      <c r="D95" s="3">
        <f t="shared" si="4"/>
        <v>3.1420640843065535E-3</v>
      </c>
      <c r="E95" s="4">
        <f t="shared" si="5"/>
        <v>152461</v>
      </c>
      <c r="G95" s="20"/>
      <c r="H95" s="20"/>
      <c r="J95" s="21"/>
    </row>
    <row r="96" spans="1:10" x14ac:dyDescent="0.3">
      <c r="A96" s="18" t="s">
        <v>188</v>
      </c>
      <c r="B96" s="5" t="s">
        <v>189</v>
      </c>
      <c r="C96" s="4">
        <v>52144.15</v>
      </c>
      <c r="D96" s="3">
        <f t="shared" si="4"/>
        <v>5.6384902375084126E-3</v>
      </c>
      <c r="E96" s="4">
        <f t="shared" si="5"/>
        <v>273594</v>
      </c>
      <c r="G96" s="20"/>
      <c r="H96" s="20"/>
      <c r="J96" s="21"/>
    </row>
    <row r="97" spans="1:10" x14ac:dyDescent="0.3">
      <c r="A97" s="18" t="s">
        <v>190</v>
      </c>
      <c r="B97" s="5" t="s">
        <v>191</v>
      </c>
      <c r="C97" s="4">
        <v>139166.48000000001</v>
      </c>
      <c r="D97" s="3">
        <f t="shared" si="4"/>
        <v>1.5048453927591297E-2</v>
      </c>
      <c r="E97" s="4">
        <f t="shared" si="5"/>
        <v>730189</v>
      </c>
      <c r="G97" s="20"/>
      <c r="H97" s="20"/>
      <c r="J97" s="21"/>
    </row>
    <row r="98" spans="1:10" x14ac:dyDescent="0.3">
      <c r="A98" s="18" t="s">
        <v>192</v>
      </c>
      <c r="B98" s="5" t="s">
        <v>193</v>
      </c>
      <c r="C98" s="4">
        <v>97389.95</v>
      </c>
      <c r="D98" s="3">
        <f t="shared" si="4"/>
        <v>1.0531042932072578E-2</v>
      </c>
      <c r="E98" s="4">
        <f t="shared" si="5"/>
        <v>510993</v>
      </c>
      <c r="G98" s="20"/>
      <c r="H98" s="20"/>
      <c r="J98" s="21"/>
    </row>
    <row r="99" spans="1:10" x14ac:dyDescent="0.3">
      <c r="A99" s="18" t="s">
        <v>194</v>
      </c>
      <c r="B99" s="5" t="s">
        <v>195</v>
      </c>
      <c r="C99" s="4">
        <v>25303.119999999999</v>
      </c>
      <c r="D99" s="3">
        <f t="shared" si="4"/>
        <v>2.7360959014290933E-3</v>
      </c>
      <c r="E99" s="4">
        <f t="shared" si="5"/>
        <v>132762</v>
      </c>
      <c r="G99" s="20"/>
      <c r="H99" s="20"/>
      <c r="J99" s="21"/>
    </row>
    <row r="100" spans="1:10" x14ac:dyDescent="0.3">
      <c r="A100" s="18" t="s">
        <v>196</v>
      </c>
      <c r="B100" s="5" t="s">
        <v>197</v>
      </c>
      <c r="C100" s="4">
        <v>96098.77</v>
      </c>
      <c r="D100" s="3">
        <f t="shared" si="4"/>
        <v>1.0391424090364237E-2</v>
      </c>
      <c r="E100" s="4">
        <f t="shared" si="5"/>
        <v>504218</v>
      </c>
      <c r="G100" s="20"/>
      <c r="H100" s="20"/>
      <c r="J100" s="21"/>
    </row>
    <row r="101" spans="1:10" x14ac:dyDescent="0.3">
      <c r="A101" s="18" t="s">
        <v>198</v>
      </c>
      <c r="B101" s="5" t="s">
        <v>199</v>
      </c>
      <c r="C101" s="4">
        <v>30936.15</v>
      </c>
      <c r="D101" s="3">
        <f t="shared" si="4"/>
        <v>3.3452109155311933E-3</v>
      </c>
      <c r="E101" s="4">
        <f t="shared" si="5"/>
        <v>162318</v>
      </c>
      <c r="G101" s="20"/>
      <c r="H101" s="20"/>
      <c r="J101" s="21"/>
    </row>
    <row r="102" spans="1:10" x14ac:dyDescent="0.3">
      <c r="A102" s="18" t="s">
        <v>200</v>
      </c>
      <c r="B102" s="5" t="s">
        <v>201</v>
      </c>
      <c r="C102" s="4">
        <v>59602.49</v>
      </c>
      <c r="D102" s="3">
        <f t="shared" si="4"/>
        <v>6.4449810380683694E-3</v>
      </c>
      <c r="E102" s="4">
        <f t="shared" si="5"/>
        <v>312727</v>
      </c>
      <c r="G102" s="20"/>
      <c r="H102" s="20"/>
      <c r="J102" s="21"/>
    </row>
    <row r="103" spans="1:10" x14ac:dyDescent="0.3">
      <c r="A103" s="18" t="s">
        <v>202</v>
      </c>
      <c r="B103" s="5" t="s">
        <v>203</v>
      </c>
      <c r="C103" s="4">
        <v>211778.57</v>
      </c>
      <c r="D103" s="3">
        <f t="shared" si="4"/>
        <v>2.2900198765508535E-2</v>
      </c>
      <c r="E103" s="4">
        <f t="shared" si="5"/>
        <v>1111175</v>
      </c>
      <c r="G103" s="20"/>
      <c r="H103" s="20"/>
      <c r="J103" s="21"/>
    </row>
    <row r="104" spans="1:10" x14ac:dyDescent="0.3">
      <c r="A104" s="18" t="s">
        <v>204</v>
      </c>
      <c r="B104" s="5" t="s">
        <v>205</v>
      </c>
      <c r="C104" s="4">
        <v>39529.54</v>
      </c>
      <c r="D104" s="3">
        <f t="shared" si="4"/>
        <v>4.2744377918366352E-3</v>
      </c>
      <c r="E104" s="4">
        <f t="shared" si="5"/>
        <v>207406</v>
      </c>
      <c r="G104" s="20"/>
      <c r="H104" s="20"/>
      <c r="J104" s="21"/>
    </row>
    <row r="105" spans="1:10" x14ac:dyDescent="0.3">
      <c r="A105" s="18" t="s">
        <v>206</v>
      </c>
      <c r="B105" s="5" t="s">
        <v>207</v>
      </c>
      <c r="C105" s="4">
        <v>41064.800000000003</v>
      </c>
      <c r="D105" s="3">
        <f t="shared" si="4"/>
        <v>4.4404496747043618E-3</v>
      </c>
      <c r="E105" s="4">
        <f t="shared" si="5"/>
        <v>215462</v>
      </c>
      <c r="G105" s="20"/>
      <c r="H105" s="20"/>
      <c r="J105" s="21"/>
    </row>
    <row r="106" spans="1:10" ht="19.5" customHeight="1" thickBot="1" x14ac:dyDescent="0.35">
      <c r="B106" s="5" t="s">
        <v>208</v>
      </c>
      <c r="C106" s="22">
        <f>SUM(C7:C105)</f>
        <v>9247892.2200000007</v>
      </c>
      <c r="D106" s="23">
        <f>SUM(D7:D105)</f>
        <v>0.99999999999999978</v>
      </c>
      <c r="E106" s="22">
        <f>SUM(E7:E105)</f>
        <v>48522508</v>
      </c>
    </row>
    <row r="107" spans="1:10" ht="15.75" thickTop="1" x14ac:dyDescent="0.3"/>
  </sheetData>
  <pageMargins left="0.36" right="0.25" top="0.63" bottom="0.75" header="0.3" footer="0.3"/>
  <pageSetup scale="87" firstPageNumber="56" fitToHeight="3" pageOrder="overThenDown" orientation="portrait" useFirstPageNumber="1" r:id="rId1"/>
  <headerFooter differentOddEven="1" scaleWithDoc="0">
    <oddHeader>&amp;L&amp;"Bookman Old Style,Bold"Schedule 2&amp;C&amp;"Bookman Old Style,Regular"&amp;4   &amp;10________________________________________________________________________________________________________________</oddHeader>
    <oddFooter>&amp;C&amp;"Bookman Old Style,Regular"________________________________________________________________________________________________________________
&amp;P</oddFooter>
    <evenHeader>&amp;C&amp;"Bookman Old Style,Regular"&amp;4   &amp;10________________________________________________________________________________________________________________&amp;R&amp;"Bookman Old Style,Bold"Schedule 2</evenHeader>
    <evenFooter>&amp;C&amp;"Bookman Old Style,Regular"________________________________________________________________________________________________________________
&amp;P&amp;R&amp;"Bookman Old Style,Regular"(Continued)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Sheriffs and Deputies</vt:lpstr>
      <vt:lpstr>'Sheriffs and Deputies'!Print_Titles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Teachout</dc:creator>
  <cp:lastModifiedBy>David Teachout</cp:lastModifiedBy>
  <dcterms:created xsi:type="dcterms:W3CDTF">2015-06-26T18:45:47Z</dcterms:created>
  <dcterms:modified xsi:type="dcterms:W3CDTF">2015-06-26T18:46:03Z</dcterms:modified>
</cp:coreProperties>
</file>